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S:\Administration\Koncernrapportering\Fastighetsförteckningar\"/>
    </mc:Choice>
  </mc:AlternateContent>
  <xr:revisionPtr revIDLastSave="0" documentId="8_{BD492E80-A8FE-42B6-9AE4-489E239467F2}" xr6:coauthVersionLast="47" xr6:coauthVersionMax="47" xr10:uidLastSave="{00000000-0000-0000-0000-000000000000}"/>
  <bookViews>
    <workbookView xWindow="-120" yWindow="-120" windowWidth="51840" windowHeight="21240" tabRatio="506" xr2:uid="{00000000-000D-0000-FFFF-FFFF00000000}"/>
  </bookViews>
  <sheets>
    <sheet name="Property list"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Mal1">#REF!</definedName>
    <definedName name="_ColCount">0</definedName>
    <definedName name="_xlnm._FilterDatabase" localSheetId="0" hidden="1">'Property list'!$B$4:$P$31</definedName>
    <definedName name="_FlowType">"C"</definedName>
    <definedName name="_mal1">#REF!</definedName>
    <definedName name="_mal2">#REF!</definedName>
    <definedName name="_Mal3">#REF!</definedName>
    <definedName name="_RowCount">0</definedName>
    <definedName name="_RowType">"A"</definedName>
    <definedName name="AccessDatabase" hidden="1">"G:\EXCEL\PETTER\VAKANS\1996\VAK9609\VAK9609.mdb"</definedName>
    <definedName name="antal">#REF!</definedName>
    <definedName name="Area">#REF!</definedName>
    <definedName name="bajs">[1]KONTOR.XLS!#REF!</definedName>
    <definedName name="bb">#REF!</definedName>
    <definedName name="BR">#REF!</definedName>
    <definedName name="Dataarea1">'[2]Data Pivot 1'!$A$7:$AS$56</definedName>
    <definedName name="_xlnm.Database">#REF!</definedName>
    <definedName name="Div">#REF!</definedName>
    <definedName name="docID">#REF!</definedName>
    <definedName name="FastighetId">'[3]Per lokaltyp'!$HB$2</definedName>
    <definedName name="FastighetIdFA">'[4]Per lokaltyp(FA)'!$HC$2</definedName>
    <definedName name="FastighetIdFV">'[4]Per lokaltyp(FV)'!$HC$2</definedName>
    <definedName name="FastighetIdOMF">'[4]Per lokaltyp(OMF)'!$HC$2</definedName>
    <definedName name="Fastnr">#REF!</definedName>
    <definedName name="ForegAr">[5]Input!$C$9</definedName>
    <definedName name="gbpbr">[1]KONTOR.XLS!#REF!</definedName>
    <definedName name="gbprr">[1]KONTOR.XLS!#REF!</definedName>
    <definedName name="ih">#REF!</definedName>
    <definedName name="IM">#REF!</definedName>
    <definedName name="InnevAr">[5]Input!$C$8</definedName>
    <definedName name="INPUT1">#REF!</definedName>
    <definedName name="kd">#REF!</definedName>
    <definedName name="kh">#REF!</definedName>
    <definedName name="KM">#REF!</definedName>
    <definedName name="konto">#REF!</definedName>
    <definedName name="kontogrupp">#REF!</definedName>
    <definedName name="KR">#REF!</definedName>
    <definedName name="kvartal">[6]Avvikelse!$AB$8</definedName>
    <definedName name="kvartal2">[6]Avvikelse!$AC$8</definedName>
    <definedName name="Mal">#REF!</definedName>
    <definedName name="MalPeriod">[7]Input!$C$13</definedName>
    <definedName name="marea1">#REF!</definedName>
    <definedName name="marea2">#REF!</definedName>
    <definedName name="NLG">[1]KONTOR.XLS!#REF!</definedName>
    <definedName name="nlgrr">[1]KONTOR.XLS!#REF!</definedName>
    <definedName name="NOK">[1]KONTOR.XLS!#REF!</definedName>
    <definedName name="nokrr">[1]KONTOR.XLS!#REF!</definedName>
    <definedName name="OBJECTS">[8]INPUT!#REF!</definedName>
    <definedName name="objekt">#REF!</definedName>
    <definedName name="OrgEnh">[7]Input!$C$9</definedName>
    <definedName name="Output1">#REF!</definedName>
    <definedName name="OutputKommentarer">#REF!</definedName>
    <definedName name="Period">[9]Params!$E$2</definedName>
    <definedName name="Period2">#REF!</definedName>
    <definedName name="Projekttyp">[10]Projektansökan!$P$12:$P$14</definedName>
    <definedName name="Q">#REF!</definedName>
    <definedName name="qryEnkelfråga">#REF!</definedName>
    <definedName name="qryFastighetsförteckningIntern">#REF!</definedName>
    <definedName name="qryInnehavdafastigheterDrott">#REF!</definedName>
    <definedName name="qryLegalMamma">#REF!</definedName>
    <definedName name="qryVakansgrad20020331">#REF!</definedName>
    <definedName name="Redar">[7]Input!$C$12</definedName>
    <definedName name="Rsttyp">[7]Input!$C$10</definedName>
    <definedName name="server">#REF!</definedName>
    <definedName name="Språk">#REF!</definedName>
    <definedName name="StatusUV">'[3]Per lokaltyp'!$HB$3</definedName>
    <definedName name="StatusUVFA">'[4]Per lokaltyp(FA)'!$HC$3</definedName>
    <definedName name="StatusUVFV">'[4]Per lokaltyp(FV)'!$HC$3</definedName>
    <definedName name="StatusUVOMF">'[4]Per lokaltyp(OMF)'!$HC$3</definedName>
    <definedName name="Stopp">#REF!</definedName>
    <definedName name="_xlnm.Extract">#REF!</definedName>
    <definedName name="USD">[1]KONTOR.XLS!#REF!</definedName>
    <definedName name="usdrr">[1]KONTOR.XLS!#REF!</definedName>
    <definedName name="UtfPeriod">[11]Params!$F$5</definedName>
    <definedName name="VAK9609_Sverige_Lista">#REF!</definedName>
    <definedName name="wrn.pr3sty." hidden="1">{#N/A,#N/A,FALSE,"intag";#N/A,#N/A,FALSE,"budg";#N/A,#N/A,FALSE,"samtl"}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0" i="2" l="1"/>
  <c r="P123" i="2"/>
  <c r="P111" i="2"/>
  <c r="P97" i="2"/>
  <c r="P83" i="2"/>
  <c r="P72" i="2"/>
  <c r="P59" i="2"/>
  <c r="P31" i="2"/>
  <c r="P98" i="2" l="1"/>
  <c r="P132" i="2" s="1"/>
  <c r="O5" i="2" l="1"/>
  <c r="O129" i="2"/>
  <c r="O128" i="2"/>
  <c r="O127" i="2"/>
  <c r="O126" i="2"/>
  <c r="O122" i="2"/>
  <c r="O121" i="2"/>
  <c r="O120" i="2"/>
  <c r="O119" i="2"/>
  <c r="O118" i="2"/>
  <c r="O117" i="2"/>
  <c r="O116" i="2"/>
  <c r="O115" i="2"/>
  <c r="O114" i="2"/>
  <c r="O110" i="2"/>
  <c r="O109" i="2"/>
  <c r="O108" i="2"/>
  <c r="O107" i="2"/>
  <c r="O106" i="2"/>
  <c r="O105" i="2"/>
  <c r="O104" i="2"/>
  <c r="O103" i="2"/>
  <c r="O102" i="2"/>
  <c r="O101" i="2"/>
  <c r="O95" i="2"/>
  <c r="O94" i="2"/>
  <c r="O93" i="2"/>
  <c r="O92" i="2"/>
  <c r="O91" i="2"/>
  <c r="O90" i="2"/>
  <c r="O89" i="2"/>
  <c r="O88" i="2"/>
  <c r="O87" i="2"/>
  <c r="O82" i="2"/>
  <c r="O81" i="2"/>
  <c r="O80" i="2"/>
  <c r="O79" i="2"/>
  <c r="O78" i="2"/>
  <c r="O77" i="2"/>
  <c r="O76" i="2"/>
  <c r="O71" i="2"/>
  <c r="O70" i="2"/>
  <c r="O69" i="2"/>
  <c r="O68" i="2"/>
  <c r="O67" i="2"/>
  <c r="O65" i="2"/>
  <c r="O64" i="2"/>
  <c r="O63" i="2"/>
  <c r="O62" i="2"/>
  <c r="O58" i="2"/>
  <c r="O57" i="2"/>
  <c r="O56" i="2"/>
  <c r="O55" i="2"/>
  <c r="O54" i="2"/>
  <c r="O53" i="2"/>
  <c r="O52" i="2"/>
  <c r="O51" i="2"/>
  <c r="O50" i="2"/>
  <c r="O49" i="2"/>
  <c r="O48" i="2"/>
  <c r="O47" i="2"/>
  <c r="O46" i="2"/>
  <c r="O45" i="2"/>
  <c r="O44" i="2"/>
  <c r="O43" i="2"/>
  <c r="O42" i="2"/>
  <c r="O41" i="2"/>
  <c r="O40" i="2"/>
  <c r="O39" i="2"/>
  <c r="O38" i="2"/>
  <c r="O37" i="2"/>
  <c r="O36" i="2"/>
  <c r="O35" i="2"/>
  <c r="O34" i="2"/>
  <c r="O30" i="2"/>
  <c r="O29" i="2"/>
  <c r="O28" i="2"/>
  <c r="O27" i="2"/>
  <c r="O26" i="2"/>
  <c r="O25" i="2"/>
  <c r="O24" i="2"/>
  <c r="O23" i="2"/>
  <c r="O22" i="2"/>
  <c r="O21" i="2"/>
  <c r="O20" i="2"/>
  <c r="O19" i="2"/>
  <c r="O18" i="2"/>
  <c r="O17" i="2"/>
  <c r="O16" i="2"/>
  <c r="O15" i="2"/>
  <c r="O14" i="2"/>
  <c r="O13" i="2"/>
  <c r="O12" i="2"/>
  <c r="O11" i="2"/>
  <c r="O10" i="2"/>
  <c r="O9" i="2"/>
  <c r="O8" i="2"/>
  <c r="O7" i="2"/>
  <c r="O6" i="2"/>
  <c r="O59" i="2" l="1"/>
  <c r="O97" i="2"/>
  <c r="O111" i="2"/>
  <c r="O83" i="2"/>
  <c r="O123" i="2"/>
  <c r="O130" i="2"/>
  <c r="O31" i="2"/>
  <c r="N123" i="2" l="1"/>
  <c r="M123" i="2"/>
  <c r="L123" i="2"/>
  <c r="K123" i="2"/>
  <c r="J123" i="2"/>
  <c r="I123" i="2" l="1"/>
  <c r="N130" i="2" l="1"/>
  <c r="M130" i="2"/>
  <c r="L130" i="2"/>
  <c r="K130" i="2"/>
  <c r="J130" i="2"/>
  <c r="I130" i="2"/>
  <c r="N111" i="2"/>
  <c r="M111" i="2"/>
  <c r="L111" i="2"/>
  <c r="K111" i="2"/>
  <c r="J111" i="2"/>
  <c r="I111" i="2"/>
  <c r="N97" i="2"/>
  <c r="M97" i="2"/>
  <c r="L97" i="2"/>
  <c r="K97" i="2"/>
  <c r="J97" i="2"/>
  <c r="I97" i="2"/>
  <c r="N83" i="2"/>
  <c r="M83" i="2"/>
  <c r="L83" i="2"/>
  <c r="K83" i="2"/>
  <c r="J83" i="2"/>
  <c r="I83" i="2"/>
  <c r="N72" i="2"/>
  <c r="M72" i="2"/>
  <c r="L72" i="2"/>
  <c r="J72" i="2"/>
  <c r="I72" i="2"/>
  <c r="N59" i="2"/>
  <c r="M59" i="2"/>
  <c r="L59" i="2"/>
  <c r="K59" i="2"/>
  <c r="J59" i="2"/>
  <c r="I59" i="2"/>
  <c r="N31" i="2"/>
  <c r="M31" i="2"/>
  <c r="L31" i="2"/>
  <c r="K31" i="2"/>
  <c r="J31" i="2"/>
  <c r="I31" i="2"/>
  <c r="L98" i="2" l="1"/>
  <c r="M98" i="2"/>
  <c r="N98" i="2"/>
  <c r="N132" i="2" s="1"/>
  <c r="J98" i="2"/>
  <c r="I98" i="2"/>
  <c r="B115" i="2" l="1"/>
  <c r="A132" i="2" l="1"/>
  <c r="B127" i="2" l="1"/>
  <c r="B128" i="2" s="1"/>
  <c r="B129" i="2" s="1"/>
  <c r="B102" i="2"/>
  <c r="B103" i="2" s="1"/>
  <c r="B104" i="2" s="1"/>
  <c r="B105" i="2" s="1"/>
  <c r="B106" i="2" s="1"/>
  <c r="B107" i="2" s="1"/>
  <c r="B108" i="2" s="1"/>
  <c r="B109" i="2" s="1"/>
  <c r="B77" i="2"/>
  <c r="B63" i="2"/>
  <c r="B64" i="2" s="1"/>
  <c r="B65" i="2" s="1"/>
  <c r="B66" i="2" s="1"/>
  <c r="B67" i="2" s="1"/>
  <c r="B68" i="2" s="1"/>
  <c r="B69" i="2" s="1"/>
  <c r="B70" i="2" s="1"/>
  <c r="B71" i="2" s="1"/>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88" i="2" l="1"/>
  <c r="B89" i="2" s="1"/>
  <c r="B90" i="2" s="1"/>
  <c r="B91" i="2" s="1"/>
  <c r="B92" i="2" s="1"/>
  <c r="B93" i="2" s="1"/>
  <c r="B94" i="2" s="1"/>
  <c r="B95" i="2" s="1"/>
  <c r="B78" i="2"/>
  <c r="B79" i="2" s="1"/>
  <c r="B80" i="2" s="1"/>
  <c r="B81" i="2" s="1"/>
  <c r="B82" i="2" s="1"/>
  <c r="B110" i="2"/>
  <c r="K72" i="2" l="1"/>
  <c r="K98" i="2" s="1"/>
  <c r="O66" i="2"/>
  <c r="B116" i="2"/>
  <c r="B117" i="2" s="1"/>
  <c r="B118" i="2" s="1"/>
  <c r="B119" i="2" s="1"/>
  <c r="B120" i="2" s="1"/>
  <c r="B121" i="2" s="1"/>
  <c r="B122" i="2" s="1"/>
  <c r="O72" i="2" l="1"/>
  <c r="O98" i="2" s="1"/>
  <c r="O132" i="2" s="1"/>
  <c r="M132" i="2" l="1"/>
  <c r="J132" i="2"/>
  <c r="L132" i="2"/>
  <c r="K132" i="2"/>
  <c r="I132" i="2" l="1"/>
  <c r="B34" i="2" l="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98" i="2" l="1"/>
  <c r="B132" i="2" s="1"/>
</calcChain>
</file>

<file path=xl/sharedStrings.xml><?xml version="1.0" encoding="utf-8"?>
<sst xmlns="http://schemas.openxmlformats.org/spreadsheetml/2006/main" count="427" uniqueCount="297">
  <si>
    <t xml:space="preserve">Apotekaren 22 </t>
  </si>
  <si>
    <t xml:space="preserve">Barnhusväderkvarnen 36 </t>
  </si>
  <si>
    <t xml:space="preserve">Bocken 35 </t>
  </si>
  <si>
    <t xml:space="preserve">Bocken 46 </t>
  </si>
  <si>
    <t xml:space="preserve">Bocken 47 </t>
  </si>
  <si>
    <t xml:space="preserve">Drabanten 3 </t>
  </si>
  <si>
    <t xml:space="preserve">Fenix 1 </t>
  </si>
  <si>
    <t xml:space="preserve">Getingen 13 </t>
  </si>
  <si>
    <t xml:space="preserve">Getingen 14 </t>
  </si>
  <si>
    <t xml:space="preserve">Getingen 15 </t>
  </si>
  <si>
    <t xml:space="preserve">Hägern Mindre 7 </t>
  </si>
  <si>
    <t xml:space="preserve">Läraren 13 </t>
  </si>
  <si>
    <t xml:space="preserve">Mimer 5 </t>
  </si>
  <si>
    <t xml:space="preserve">Norrtälje 24 </t>
  </si>
  <si>
    <t xml:space="preserve">Ormträsket 10 </t>
  </si>
  <si>
    <t xml:space="preserve">Oxen Mindre 33 </t>
  </si>
  <si>
    <t xml:space="preserve">Paradiset 23 </t>
  </si>
  <si>
    <t xml:space="preserve">Paradiset 27 </t>
  </si>
  <si>
    <t xml:space="preserve">Pilen 27 </t>
  </si>
  <si>
    <t xml:space="preserve">Pilen 31 </t>
  </si>
  <si>
    <t xml:space="preserve">Sparven 18 </t>
  </si>
  <si>
    <t xml:space="preserve">Ynglingen 10 </t>
  </si>
  <si>
    <t xml:space="preserve">Farao 15 </t>
  </si>
  <si>
    <t xml:space="preserve">Farao 16 </t>
  </si>
  <si>
    <t xml:space="preserve">Farao 17 </t>
  </si>
  <si>
    <t xml:space="preserve">Kairo 1 </t>
  </si>
  <si>
    <t xml:space="preserve">Pyramiden 4 </t>
  </si>
  <si>
    <t xml:space="preserve">Stigbygeln 2 </t>
  </si>
  <si>
    <t xml:space="preserve">Stigbygeln 3 </t>
  </si>
  <si>
    <t xml:space="preserve">Stigbygeln 5 </t>
  </si>
  <si>
    <t xml:space="preserve">Stigbygeln 6 </t>
  </si>
  <si>
    <t xml:space="preserve">Tygeln 3 </t>
  </si>
  <si>
    <t xml:space="preserve">Tömmen 2 </t>
  </si>
  <si>
    <t xml:space="preserve">Uarda 4 </t>
  </si>
  <si>
    <t xml:space="preserve">Fräsaren 11 </t>
  </si>
  <si>
    <t xml:space="preserve">Fräsaren 12 </t>
  </si>
  <si>
    <t xml:space="preserve">Sliparen 2 </t>
  </si>
  <si>
    <t xml:space="preserve">Smeden 1 </t>
  </si>
  <si>
    <t xml:space="preserve">Svetsaren 1 </t>
  </si>
  <si>
    <t xml:space="preserve">Nöten 4 </t>
  </si>
  <si>
    <t xml:space="preserve">Fartygstrafiken 2 </t>
  </si>
  <si>
    <t xml:space="preserve">Korphoppet 6 </t>
  </si>
  <si>
    <t xml:space="preserve">Trikåfabriken 8 </t>
  </si>
  <si>
    <t xml:space="preserve">Trikåfabriken 9 </t>
  </si>
  <si>
    <t>Tomträtt</t>
  </si>
  <si>
    <t>/Arrende</t>
  </si>
  <si>
    <t>Norrmalm</t>
  </si>
  <si>
    <t>Döbelnsg 20, 24, Kungstensg 21-23, Rådmansg 40,42, Tuleg 7 A-B 13</t>
  </si>
  <si>
    <t>1902/2002</t>
  </si>
  <si>
    <t>Rådmansg 61-65</t>
  </si>
  <si>
    <t>Lästmakarg 22-24</t>
  </si>
  <si>
    <t>Regeringsgatan 56</t>
  </si>
  <si>
    <t>Lästmakarg 8</t>
  </si>
  <si>
    <t>T</t>
  </si>
  <si>
    <t>Kungsholmen</t>
  </si>
  <si>
    <t>Kungsbroplan 3 m fl</t>
  </si>
  <si>
    <t>1907</t>
  </si>
  <si>
    <t>Barnhusgatan 3</t>
  </si>
  <si>
    <t>1930</t>
  </si>
  <si>
    <t>Vasastan</t>
  </si>
  <si>
    <t>Sveavägen 149</t>
  </si>
  <si>
    <t>Sveavägen 143-147</t>
  </si>
  <si>
    <t>Sveavägen 159</t>
  </si>
  <si>
    <t>Stadshagen</t>
  </si>
  <si>
    <t>Östermalm</t>
  </si>
  <si>
    <t>Drottninggatan 27-29</t>
  </si>
  <si>
    <t>1971</t>
  </si>
  <si>
    <t>1904/29</t>
  </si>
  <si>
    <t>Torsgatan 4</t>
  </si>
  <si>
    <t>Hagagatan 25 A-C, Vanadisvägen 9</t>
  </si>
  <si>
    <t>Engelbrektsgatan 5-7</t>
  </si>
  <si>
    <t>1881</t>
  </si>
  <si>
    <t>Sveavägen 166-170, 186</t>
  </si>
  <si>
    <t>1962/1967</t>
  </si>
  <si>
    <t>Strandbergsg 53-57</t>
  </si>
  <si>
    <t>Strandbergsg 59-65</t>
  </si>
  <si>
    <t>1959</t>
  </si>
  <si>
    <t>Bryggarg 12A</t>
  </si>
  <si>
    <t>Gamla Brog 27-29, Vasag 38</t>
  </si>
  <si>
    <t>1988</t>
  </si>
  <si>
    <t>Birger Jarlsg 21-23, Kungsg 2</t>
  </si>
  <si>
    <t>Jungfrug 23, 27, Karlav 58-60</t>
  </si>
  <si>
    <t>Dalvägen 10, Pyramidvägen 7, 9</t>
  </si>
  <si>
    <t>Dalvägen 8, Pyramidvägen 5</t>
  </si>
  <si>
    <t>1981</t>
  </si>
  <si>
    <t>Dalvägen 4-6, Pyramidvägen 3</t>
  </si>
  <si>
    <t>1973</t>
  </si>
  <si>
    <t xml:space="preserve">Dalvägen 2, Pyramidvägen </t>
  </si>
  <si>
    <t>1975</t>
  </si>
  <si>
    <t>Pyramidvägen 7</t>
  </si>
  <si>
    <t>Svetsarvägen   24</t>
  </si>
  <si>
    <t>Englundavägen 2-4, Svetsarvägen 4-10</t>
  </si>
  <si>
    <t>Svetsarvägen 12-18, 20, 20A</t>
  </si>
  <si>
    <t>Frösunda</t>
  </si>
  <si>
    <t>Enköpingsvägen 1</t>
  </si>
  <si>
    <t>Pyramidvägen 2</t>
  </si>
  <si>
    <t>1983</t>
  </si>
  <si>
    <t>Solna Strand</t>
  </si>
  <si>
    <t>Solna strandväg 2-60</t>
  </si>
  <si>
    <t>Ekensbergsv 115, Svetsarv 1-3</t>
  </si>
  <si>
    <t>Ekensbergsv 113, Svetsarv 3-5</t>
  </si>
  <si>
    <t>Englundav 6-14, Smidesv 5-7, Svetsarv 5-17</t>
  </si>
  <si>
    <t>Gårdsvägen 6</t>
  </si>
  <si>
    <t>1955</t>
  </si>
  <si>
    <t>Gårdsvägen 8</t>
  </si>
  <si>
    <t>1960</t>
  </si>
  <si>
    <t>Gårdsvägen 10 A, B</t>
  </si>
  <si>
    <t>Gårdsvägen 12-18</t>
  </si>
  <si>
    <t>Gårdsvägen 13-21</t>
  </si>
  <si>
    <t>Dalvägen 14-16</t>
  </si>
  <si>
    <t xml:space="preserve">Yrket 3 </t>
  </si>
  <si>
    <t>Smidesvägen 2-8</t>
  </si>
  <si>
    <t>1949</t>
  </si>
  <si>
    <t>Hammarby Fabriksväg   37 - 39</t>
  </si>
  <si>
    <t>Hammarby Fabriksväg   33</t>
  </si>
  <si>
    <t>1928</t>
  </si>
  <si>
    <t>Sollentuna</t>
  </si>
  <si>
    <t>Barnhusväderkvarnen 36</t>
  </si>
  <si>
    <t>Lästmakarg 20, Kungsg 7-15</t>
  </si>
  <si>
    <t>Lästmakarg 14-16</t>
  </si>
  <si>
    <t>SOLNA, ARENASTADEN</t>
  </si>
  <si>
    <t>SOLNA, SOLNA BUSINESS PARK</t>
  </si>
  <si>
    <t>HAMMARBY SJÖSTAD</t>
  </si>
  <si>
    <t>Arenastaden</t>
  </si>
  <si>
    <t>Solna Business Park</t>
  </si>
  <si>
    <t>Hammarby Sjöstad</t>
  </si>
  <si>
    <t>Fräsaren 10</t>
  </si>
  <si>
    <t>Korphoppet 1</t>
  </si>
  <si>
    <t>Farao 20</t>
  </si>
  <si>
    <t>Gårdsvägen 2</t>
  </si>
  <si>
    <t>Farao 8</t>
  </si>
  <si>
    <t>Svetsaren 1</t>
  </si>
  <si>
    <t>Dalvägen 12, Pyramidvägen 11</t>
  </si>
  <si>
    <t>Bocken 39</t>
  </si>
  <si>
    <r>
      <t xml:space="preserve">Bocken 39  </t>
    </r>
    <r>
      <rPr>
        <vertAlign val="superscript"/>
        <sz val="8"/>
        <rFont val="Arial"/>
        <family val="2"/>
      </rPr>
      <t>1)</t>
    </r>
  </si>
  <si>
    <r>
      <t xml:space="preserve">Farao 14 </t>
    </r>
    <r>
      <rPr>
        <vertAlign val="superscript"/>
        <sz val="8"/>
        <rFont val="Arial"/>
        <family val="2"/>
      </rPr>
      <t>1)</t>
    </r>
  </si>
  <si>
    <r>
      <t xml:space="preserve">Farao 19 </t>
    </r>
    <r>
      <rPr>
        <vertAlign val="superscript"/>
        <sz val="8"/>
        <color theme="1"/>
        <rFont val="Arial"/>
        <family val="2"/>
      </rPr>
      <t>2)</t>
    </r>
  </si>
  <si>
    <r>
      <t xml:space="preserve">Farao 20 </t>
    </r>
    <r>
      <rPr>
        <vertAlign val="superscript"/>
        <sz val="8"/>
        <rFont val="Arial"/>
        <family val="2"/>
      </rPr>
      <t>2)</t>
    </r>
  </si>
  <si>
    <r>
      <t xml:space="preserve">Uarda 1 </t>
    </r>
    <r>
      <rPr>
        <vertAlign val="superscript"/>
        <sz val="8"/>
        <rFont val="Arial"/>
        <family val="2"/>
      </rPr>
      <t>1)</t>
    </r>
  </si>
  <si>
    <r>
      <t xml:space="preserve">Fräsaren 10 </t>
    </r>
    <r>
      <rPr>
        <vertAlign val="superscript"/>
        <sz val="8"/>
        <rFont val="Arial"/>
        <family val="2"/>
      </rPr>
      <t>2)</t>
    </r>
  </si>
  <si>
    <r>
      <t xml:space="preserve">Sliparen 1 </t>
    </r>
    <r>
      <rPr>
        <vertAlign val="superscript"/>
        <sz val="8"/>
        <color theme="1"/>
        <rFont val="Arial"/>
        <family val="2"/>
      </rPr>
      <t>1)</t>
    </r>
  </si>
  <si>
    <r>
      <t xml:space="preserve">Sliparen 1 </t>
    </r>
    <r>
      <rPr>
        <vertAlign val="superscript"/>
        <sz val="8"/>
        <rFont val="Arial"/>
        <family val="2"/>
      </rPr>
      <t>1)</t>
    </r>
  </si>
  <si>
    <r>
      <t xml:space="preserve">Järvakrogen 3 </t>
    </r>
    <r>
      <rPr>
        <vertAlign val="superscript"/>
        <sz val="8"/>
        <rFont val="Arial"/>
        <family val="2"/>
      </rPr>
      <t>2)</t>
    </r>
  </si>
  <si>
    <r>
      <t xml:space="preserve">Hammarby Gård 7 </t>
    </r>
    <r>
      <rPr>
        <vertAlign val="superscript"/>
        <sz val="8"/>
        <rFont val="Arial"/>
        <family val="2"/>
      </rPr>
      <t>2)</t>
    </r>
  </si>
  <si>
    <r>
      <t xml:space="preserve">Korphoppet 1 </t>
    </r>
    <r>
      <rPr>
        <vertAlign val="superscript"/>
        <sz val="8"/>
        <rFont val="Arial"/>
        <family val="2"/>
      </rPr>
      <t>1)</t>
    </r>
  </si>
  <si>
    <r>
      <t xml:space="preserve">Korphoppet 5 </t>
    </r>
    <r>
      <rPr>
        <vertAlign val="superscript"/>
        <sz val="8"/>
        <rFont val="Arial"/>
        <family val="2"/>
      </rPr>
      <t>2)</t>
    </r>
  </si>
  <si>
    <r>
      <t xml:space="preserve">Luma 1 </t>
    </r>
    <r>
      <rPr>
        <vertAlign val="superscript"/>
        <sz val="8"/>
        <rFont val="Arial"/>
        <family val="2"/>
      </rPr>
      <t>1)</t>
    </r>
  </si>
  <si>
    <r>
      <t xml:space="preserve">Trikåfabriken 12 </t>
    </r>
    <r>
      <rPr>
        <vertAlign val="superscript"/>
        <sz val="8"/>
        <rFont val="Arial"/>
        <family val="2"/>
      </rPr>
      <t>2)</t>
    </r>
  </si>
  <si>
    <r>
      <t xml:space="preserve">Tekniken 1 </t>
    </r>
    <r>
      <rPr>
        <vertAlign val="superscript"/>
        <sz val="8"/>
        <color theme="1"/>
        <rFont val="Arial"/>
        <family val="2"/>
      </rPr>
      <t>2)</t>
    </r>
  </si>
  <si>
    <r>
      <t xml:space="preserve">Tekniken 1 </t>
    </r>
    <r>
      <rPr>
        <vertAlign val="superscript"/>
        <sz val="8"/>
        <rFont val="Arial"/>
        <family val="2"/>
      </rPr>
      <t>2)</t>
    </r>
  </si>
  <si>
    <t>Islandet 3</t>
  </si>
  <si>
    <t>Holländargatan 11-13</t>
  </si>
  <si>
    <t>Luma 1</t>
  </si>
  <si>
    <t>Apotekaren 22</t>
  </si>
  <si>
    <t>Bocken 52</t>
  </si>
  <si>
    <t>Fenix 1</t>
  </si>
  <si>
    <t>Båtturen 2</t>
  </si>
  <si>
    <r>
      <t xml:space="preserve">Korphoppet 5 </t>
    </r>
    <r>
      <rPr>
        <vertAlign val="superscript"/>
        <sz val="8"/>
        <color theme="1"/>
        <rFont val="Arial"/>
        <family val="2"/>
      </rPr>
      <t>2)</t>
    </r>
  </si>
  <si>
    <t>Gårdsvägen 2-4</t>
  </si>
  <si>
    <r>
      <t xml:space="preserve">Paradiset 23 </t>
    </r>
    <r>
      <rPr>
        <vertAlign val="superscript"/>
        <sz val="8"/>
        <color theme="1"/>
        <rFont val="Arial"/>
        <family val="2"/>
      </rPr>
      <t>1)</t>
    </r>
  </si>
  <si>
    <r>
      <t xml:space="preserve">Paradiset 27 </t>
    </r>
    <r>
      <rPr>
        <vertAlign val="superscript"/>
        <sz val="8"/>
        <color theme="1"/>
        <rFont val="Arial"/>
        <family val="2"/>
      </rPr>
      <t>1)</t>
    </r>
  </si>
  <si>
    <t>Uarda 1</t>
  </si>
  <si>
    <t>Dalvägen 30, Evenemangsgatan 27-31, Vintervägen 33</t>
  </si>
  <si>
    <t>Area</t>
  </si>
  <si>
    <t>Street Address</t>
  </si>
  <si>
    <t>Construction</t>
  </si>
  <si>
    <t>year</t>
  </si>
  <si>
    <t>Office</t>
  </si>
  <si>
    <t>/sqm</t>
  </si>
  <si>
    <t>Retail</t>
  </si>
  <si>
    <t>Industrial/Warehouse</t>
  </si>
  <si>
    <t>Residential</t>
  </si>
  <si>
    <t>Hotel</t>
  </si>
  <si>
    <t>Parking space and other</t>
  </si>
  <si>
    <t>Total lettable area</t>
  </si>
  <si>
    <t>Ratable value, 000`SEK</t>
  </si>
  <si>
    <t>Total Inner city</t>
  </si>
  <si>
    <t>Total Arenastaden</t>
  </si>
  <si>
    <t>Total Solna Business Park</t>
  </si>
  <si>
    <t>SOLNA, OTHER</t>
  </si>
  <si>
    <t xml:space="preserve">Total Solna (Arenastaden+Solna Business Park+Other parts)
</t>
  </si>
  <si>
    <t>Total Hammarby Sjöstad</t>
  </si>
  <si>
    <t>Unless otherwise is specified the property is a investment property that is actively managed on ongoing bases.</t>
  </si>
  <si>
    <t>either directly by the project or by limitations on lettings prior to impending improvement work. Recently acquired properties (last twelve months) in which work is in progress that is aimed at significantly</t>
  </si>
  <si>
    <t>improving the property's net operating income compared with the time of acquisition.</t>
  </si>
  <si>
    <t>TOTAL</t>
  </si>
  <si>
    <t>STOCKHOLMS INNER CITY</t>
  </si>
  <si>
    <t>Frösundaleden 4</t>
  </si>
  <si>
    <t>Råsunda</t>
  </si>
  <si>
    <t>Järvakrogen 3</t>
  </si>
  <si>
    <t>Hammarby Allé 93</t>
  </si>
  <si>
    <t>Virkesvägen 24-26</t>
  </si>
  <si>
    <t>Ljusslingan 1-17, 2-26, Glödlampsgränd 1-6, Lumaparksv 2-18, 5-15, Kölnag 3</t>
  </si>
  <si>
    <t>Virkesvägen 12, Heliosgatan 1-3</t>
  </si>
  <si>
    <t>Virkesvägen 2-4</t>
  </si>
  <si>
    <t>Oxen Mindre 38</t>
  </si>
  <si>
    <t>Malmskillnadsg 47 A, B</t>
  </si>
  <si>
    <t>Luntmakarg 18</t>
  </si>
  <si>
    <r>
      <t xml:space="preserve">Fräsaren 9 </t>
    </r>
    <r>
      <rPr>
        <vertAlign val="superscript"/>
        <sz val="8"/>
        <color theme="1"/>
        <rFont val="Arial"/>
        <family val="2"/>
      </rPr>
      <t>1)</t>
    </r>
  </si>
  <si>
    <t>Svetsarvägen 22</t>
  </si>
  <si>
    <t>Stjärntorget 1, Råsta strandväg 15C, Evenemangsgatan 2C</t>
  </si>
  <si>
    <t>Evenemangsgatan 32</t>
  </si>
  <si>
    <t>Distansen 6</t>
  </si>
  <si>
    <t>Distansen 7</t>
  </si>
  <si>
    <t>Fortet 2</t>
  </si>
  <si>
    <t>Nationalarenan 3</t>
  </si>
  <si>
    <r>
      <t xml:space="preserve">Distansen 4 </t>
    </r>
    <r>
      <rPr>
        <vertAlign val="superscript"/>
        <sz val="8"/>
        <color theme="1"/>
        <rFont val="Arial"/>
        <family val="2"/>
      </rPr>
      <t>2)</t>
    </r>
  </si>
  <si>
    <t>Ulriksdal</t>
  </si>
  <si>
    <t>Kolonnvägen 43-55</t>
  </si>
  <si>
    <t>Kolonnvägen 57-59</t>
  </si>
  <si>
    <t>Råsundavägen 1-3, Hagavägen 1</t>
  </si>
  <si>
    <r>
      <t>Farao 15</t>
    </r>
    <r>
      <rPr>
        <vertAlign val="superscript"/>
        <sz val="8"/>
        <color theme="1"/>
        <rFont val="Arial"/>
        <family val="2"/>
      </rPr>
      <t xml:space="preserve"> 1)</t>
    </r>
  </si>
  <si>
    <t>Stjärntorget 3-5, Pyramidvägen 4-22, Magasinsvägen 6-12, Råsta strandväg 5-9</t>
  </si>
  <si>
    <t>Kolonnvägen 22</t>
  </si>
  <si>
    <t>Solnavägen 31-35, Garvis Carlssons gata 1-9</t>
  </si>
  <si>
    <t>Solnavägen 37, Idrottsgatan 7</t>
  </si>
  <si>
    <t>FLEMINGSBERG</t>
  </si>
  <si>
    <t>Total Flemingsberg</t>
  </si>
  <si>
    <t>Flemingsberg</t>
  </si>
  <si>
    <t>Jonvägen 1, 3; Elektronvägen 2, 4, 6; Regulatorvägen 6, 8</t>
  </si>
  <si>
    <t>Regulatorvägen 15</t>
  </si>
  <si>
    <r>
      <t xml:space="preserve">Batteriet 4 </t>
    </r>
    <r>
      <rPr>
        <vertAlign val="superscript"/>
        <sz val="8"/>
        <color theme="1"/>
        <rFont val="Arial"/>
        <family val="2"/>
      </rPr>
      <t>2)</t>
    </r>
  </si>
  <si>
    <t>Regulatorvägen 17</t>
  </si>
  <si>
    <t>Textilgatan 41-43</t>
  </si>
  <si>
    <t>Hörnan 1</t>
  </si>
  <si>
    <t>Pyramiden 4</t>
  </si>
  <si>
    <t>Signalen 3</t>
  </si>
  <si>
    <t>Trikåfabriken 9</t>
  </si>
  <si>
    <r>
      <t xml:space="preserve">Järva 3:7 </t>
    </r>
    <r>
      <rPr>
        <vertAlign val="superscript"/>
        <sz val="8"/>
        <color theme="1"/>
        <rFont val="Arial"/>
        <family val="2"/>
      </rPr>
      <t>2)</t>
    </r>
  </si>
  <si>
    <r>
      <t xml:space="preserve">Kairo 1 </t>
    </r>
    <r>
      <rPr>
        <vertAlign val="superscript"/>
        <sz val="8"/>
        <color theme="1"/>
        <rFont val="Arial"/>
        <family val="2"/>
      </rPr>
      <t>1)</t>
    </r>
  </si>
  <si>
    <r>
      <t xml:space="preserve">Yrket 3 </t>
    </r>
    <r>
      <rPr>
        <vertAlign val="superscript"/>
        <sz val="8"/>
        <color theme="1"/>
        <rFont val="Arial"/>
        <family val="2"/>
      </rPr>
      <t>1)</t>
    </r>
  </si>
  <si>
    <t>Elektronvägen 1</t>
  </si>
  <si>
    <r>
      <t xml:space="preserve">Regulatorn 2 </t>
    </r>
    <r>
      <rPr>
        <vertAlign val="superscript"/>
        <sz val="8"/>
        <color theme="1"/>
        <rFont val="Arial"/>
        <family val="2"/>
      </rPr>
      <t>1)</t>
    </r>
  </si>
  <si>
    <r>
      <t xml:space="preserve">Batteriet 3 </t>
    </r>
    <r>
      <rPr>
        <vertAlign val="superscript"/>
        <sz val="8"/>
        <color theme="1"/>
        <rFont val="Arial"/>
        <family val="2"/>
      </rPr>
      <t>1)</t>
    </r>
  </si>
  <si>
    <t>Haga Norra</t>
  </si>
  <si>
    <t>Englundavägen 7</t>
  </si>
  <si>
    <t>Enlundavägen 9-13</t>
  </si>
  <si>
    <t>OTHER</t>
  </si>
  <si>
    <t>Borås</t>
  </si>
  <si>
    <t>Total, Other</t>
  </si>
  <si>
    <t>Total  Solna, other</t>
  </si>
  <si>
    <r>
      <t>Farao 16</t>
    </r>
    <r>
      <rPr>
        <vertAlign val="superscript"/>
        <sz val="8"/>
        <color theme="1"/>
        <rFont val="Arial"/>
        <family val="2"/>
      </rPr>
      <t xml:space="preserve"> 1)</t>
    </r>
  </si>
  <si>
    <r>
      <t>Farao 17</t>
    </r>
    <r>
      <rPr>
        <vertAlign val="superscript"/>
        <sz val="8"/>
        <color theme="1"/>
        <rFont val="Arial"/>
        <family val="2"/>
      </rPr>
      <t xml:space="preserve"> 1)</t>
    </r>
  </si>
  <si>
    <r>
      <t xml:space="preserve">Stigbygeln 3 </t>
    </r>
    <r>
      <rPr>
        <vertAlign val="superscript"/>
        <sz val="8"/>
        <color theme="1"/>
        <rFont val="Arial"/>
        <family val="2"/>
      </rPr>
      <t>1)</t>
    </r>
  </si>
  <si>
    <r>
      <t xml:space="preserve">Tömmen 1 </t>
    </r>
    <r>
      <rPr>
        <vertAlign val="superscript"/>
        <sz val="8"/>
        <color theme="1"/>
        <rFont val="Arial"/>
        <family val="2"/>
      </rPr>
      <t>1)</t>
    </r>
  </si>
  <si>
    <r>
      <t xml:space="preserve">Uarda 4 </t>
    </r>
    <r>
      <rPr>
        <vertAlign val="superscript"/>
        <sz val="8"/>
        <color theme="1"/>
        <rFont val="Arial"/>
        <family val="2"/>
      </rPr>
      <t>1)</t>
    </r>
  </si>
  <si>
    <r>
      <t xml:space="preserve">Svetsaren 3 </t>
    </r>
    <r>
      <rPr>
        <vertAlign val="superscript"/>
        <sz val="8"/>
        <color theme="1"/>
        <rFont val="Arial"/>
        <family val="2"/>
      </rPr>
      <t>1)</t>
    </r>
  </si>
  <si>
    <r>
      <t>Lagern 2</t>
    </r>
    <r>
      <rPr>
        <vertAlign val="superscript"/>
        <sz val="8"/>
        <color theme="1"/>
        <rFont val="Arial"/>
        <family val="2"/>
      </rPr>
      <t xml:space="preserve"> 2)</t>
    </r>
  </si>
  <si>
    <r>
      <t xml:space="preserve">Trikåfabriken 8 </t>
    </r>
    <r>
      <rPr>
        <vertAlign val="superscript"/>
        <sz val="8"/>
        <color theme="1"/>
        <rFont val="Arial"/>
        <family val="2"/>
      </rPr>
      <t>1)</t>
    </r>
  </si>
  <si>
    <r>
      <t xml:space="preserve">Regulatorn 4 </t>
    </r>
    <r>
      <rPr>
        <vertAlign val="superscript"/>
        <sz val="8"/>
        <color theme="1"/>
        <rFont val="Arial"/>
        <family val="2"/>
      </rPr>
      <t>2)</t>
    </r>
  </si>
  <si>
    <r>
      <t xml:space="preserve">Generatorn 11 </t>
    </r>
    <r>
      <rPr>
        <vertAlign val="superscript"/>
        <sz val="8"/>
        <color theme="1"/>
        <rFont val="Arial"/>
        <family val="2"/>
      </rPr>
      <t>2)</t>
    </r>
  </si>
  <si>
    <r>
      <t xml:space="preserve">Semaforen 1 </t>
    </r>
    <r>
      <rPr>
        <vertAlign val="superscript"/>
        <sz val="8"/>
        <color theme="1"/>
        <rFont val="Arial"/>
        <family val="2"/>
      </rPr>
      <t>2)</t>
    </r>
  </si>
  <si>
    <t>Nationalarenan 5</t>
  </si>
  <si>
    <t>Nationalarenan 8</t>
  </si>
  <si>
    <t xml:space="preserve">Evenemangsgatan </t>
  </si>
  <si>
    <t>Gustav III:s boulevard</t>
  </si>
  <si>
    <t>Kolonnvägen 24</t>
  </si>
  <si>
    <t>Evenemangsgatan 48</t>
  </si>
  <si>
    <t>Kolonnvägen</t>
  </si>
  <si>
    <t>Garvis Carlssons gata</t>
  </si>
  <si>
    <t>Hammarby Kaj 12, Hammarby Kaj 14-18</t>
  </si>
  <si>
    <t>Magasinsvägen</t>
  </si>
  <si>
    <t>Björnkullavägen</t>
  </si>
  <si>
    <t>Elektronvägen</t>
  </si>
  <si>
    <t>Backadalsstigen 4 A-D, 6 A-F</t>
  </si>
  <si>
    <r>
      <t xml:space="preserve">Ackordet 1 </t>
    </r>
    <r>
      <rPr>
        <vertAlign val="superscript"/>
        <sz val="8"/>
        <color theme="1"/>
        <rFont val="Arial"/>
        <family val="2"/>
      </rPr>
      <t>2)</t>
    </r>
  </si>
  <si>
    <r>
      <t xml:space="preserve">Ackordet 2 </t>
    </r>
    <r>
      <rPr>
        <vertAlign val="superscript"/>
        <sz val="8"/>
        <color theme="1"/>
        <rFont val="Arial"/>
        <family val="2"/>
      </rPr>
      <t>2)</t>
    </r>
  </si>
  <si>
    <r>
      <t xml:space="preserve">Generatorn 10 </t>
    </r>
    <r>
      <rPr>
        <vertAlign val="superscript"/>
        <sz val="8"/>
        <color theme="1"/>
        <rFont val="Arial"/>
        <family val="2"/>
      </rPr>
      <t>2)</t>
    </r>
  </si>
  <si>
    <r>
      <t xml:space="preserve">Hagalund 2:16 </t>
    </r>
    <r>
      <rPr>
        <vertAlign val="superscript"/>
        <sz val="8"/>
        <color theme="1"/>
        <rFont val="Arial"/>
        <family val="2"/>
      </rPr>
      <t>2)</t>
    </r>
  </si>
  <si>
    <r>
      <t xml:space="preserve">Kvarten 1 </t>
    </r>
    <r>
      <rPr>
        <vertAlign val="superscript"/>
        <sz val="8"/>
        <color theme="1"/>
        <rFont val="Arial"/>
        <family val="2"/>
      </rPr>
      <t>2)</t>
    </r>
  </si>
  <si>
    <r>
      <t xml:space="preserve">Kvinten 1 </t>
    </r>
    <r>
      <rPr>
        <vertAlign val="superscript"/>
        <sz val="8"/>
        <color theme="1"/>
        <rFont val="Arial"/>
        <family val="2"/>
      </rPr>
      <t>2)</t>
    </r>
  </si>
  <si>
    <t>Kabelverket 2</t>
  </si>
  <si>
    <t>Älvsjö</t>
  </si>
  <si>
    <r>
      <t xml:space="preserve">Nöten 4 </t>
    </r>
    <r>
      <rPr>
        <vertAlign val="superscript"/>
        <sz val="8"/>
        <color theme="1"/>
        <rFont val="Arial"/>
        <family val="2"/>
      </rPr>
      <t>2)</t>
    </r>
  </si>
  <si>
    <t>Glasfibergatan 6-14 mfl</t>
  </si>
  <si>
    <t>Druveforsvägen 31</t>
  </si>
  <si>
    <t>Daggkåpan 2</t>
  </si>
  <si>
    <t>Hammarby Fabriksväg 27, Virkesvägen 8-10</t>
  </si>
  <si>
    <t>Solrosen 16</t>
  </si>
  <si>
    <r>
      <t xml:space="preserve">Regulatorn 3 </t>
    </r>
    <r>
      <rPr>
        <vertAlign val="superscript"/>
        <sz val="8"/>
        <color theme="1"/>
        <rFont val="Arial"/>
        <family val="2"/>
      </rPr>
      <t>1)</t>
    </r>
  </si>
  <si>
    <t>Klacken 2 (50%)</t>
  </si>
  <si>
    <t>Poolen 1</t>
  </si>
  <si>
    <r>
      <t xml:space="preserve">Farao 14 </t>
    </r>
    <r>
      <rPr>
        <vertAlign val="superscript"/>
        <sz val="8"/>
        <color theme="1"/>
        <rFont val="Arial"/>
        <family val="2"/>
      </rPr>
      <t>2)</t>
    </r>
  </si>
  <si>
    <r>
      <t xml:space="preserve">Tersen 1 </t>
    </r>
    <r>
      <rPr>
        <vertAlign val="superscript"/>
        <sz val="8"/>
        <color theme="1"/>
        <rFont val="Arial"/>
        <family val="2"/>
      </rPr>
      <t>2)</t>
    </r>
  </si>
  <si>
    <r>
      <t xml:space="preserve">Påsen 1 </t>
    </r>
    <r>
      <rPr>
        <vertAlign val="superscript"/>
        <sz val="8"/>
        <color theme="1"/>
        <rFont val="Arial"/>
        <family val="2"/>
      </rPr>
      <t>2)</t>
    </r>
  </si>
  <si>
    <r>
      <t xml:space="preserve">Trikåfabriken 12 </t>
    </r>
    <r>
      <rPr>
        <vertAlign val="superscript"/>
        <sz val="8"/>
        <color theme="1"/>
        <rFont val="Arial"/>
        <family val="2"/>
      </rPr>
      <t>1)</t>
    </r>
  </si>
  <si>
    <r>
      <t xml:space="preserve">Separatorn 1 </t>
    </r>
    <r>
      <rPr>
        <vertAlign val="superscript"/>
        <sz val="8"/>
        <color theme="1"/>
        <rFont val="Arial"/>
        <family val="2"/>
      </rPr>
      <t>2)</t>
    </r>
  </si>
  <si>
    <t>SOLNA, HAGA NORRA</t>
  </si>
  <si>
    <t>Total Solna, Haga Norra</t>
  </si>
  <si>
    <t>Environmental</t>
  </si>
  <si>
    <t>certificate</t>
  </si>
  <si>
    <t>1) Development properties – Properties in which a conversion or extension is in progress or planned that has a significant impact on the property's net operating income. Net operating income is affected</t>
  </si>
  <si>
    <t>2) Land &amp; project properties – Land and developable properties and properties in which a new build/complete redevelopment is in progress.</t>
  </si>
  <si>
    <t>Hagalund 2:11</t>
  </si>
  <si>
    <r>
      <t xml:space="preserve">Anoden 4 </t>
    </r>
    <r>
      <rPr>
        <vertAlign val="superscript"/>
        <sz val="8"/>
        <color theme="1"/>
        <rFont val="Arial"/>
        <family val="2"/>
      </rPr>
      <t>1)</t>
    </r>
  </si>
  <si>
    <t>Property listing shows the properties Fabege owns per 31 December 2024</t>
  </si>
  <si>
    <t>Property listing per 31 Dec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</si>
</sst>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kr&quot;;[Red]\-#,##0\ &quot;kr&quot;"/>
    <numFmt numFmtId="164" formatCode="_-* #,##0.00\ _k_r_-;\-* #,##0.00\ _k_r_-;_-* &quot;-&quot;??\ _k_r_-;_-@_-"/>
    <numFmt numFmtId="165" formatCode="#,##0;[Red]&quot;-&quot;#,##0"/>
    <numFmt numFmtId="166" formatCode="0.0"/>
    <numFmt numFmtId="167" formatCode="0.000%"/>
  </numFmts>
  <fonts count="46">
    <font>
      <sz val="11"/>
      <color theme="1"/>
      <name val="Calibri"/>
      <family val="2"/>
      <scheme val="minor"/>
    </font>
    <font>
      <sz val="10"/>
      <name val="Arial"/>
      <family val="2"/>
    </font>
    <font>
      <sz val="10"/>
      <name val="MS Sans Serif"/>
      <family val="2"/>
    </font>
    <font>
      <sz val="11"/>
      <color theme="1"/>
      <name val="Calibri"/>
      <family val="2"/>
      <scheme val="minor"/>
    </font>
    <font>
      <sz val="11"/>
      <color theme="0"/>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8"/>
      <name val="Tms Rmn"/>
    </font>
    <font>
      <sz val="10"/>
      <name val="Geneva"/>
    </font>
    <font>
      <b/>
      <sz val="8"/>
      <color rgb="FF7030A0"/>
      <name val="Arial"/>
      <family val="2"/>
    </font>
    <font>
      <sz val="8"/>
      <color theme="1"/>
      <name val="Arial"/>
      <family val="2"/>
    </font>
    <font>
      <b/>
      <sz val="8"/>
      <color theme="0"/>
      <name val="Arial"/>
      <family val="2"/>
    </font>
    <font>
      <sz val="8"/>
      <color theme="0"/>
      <name val="Arial"/>
      <family val="2"/>
    </font>
    <font>
      <b/>
      <sz val="8"/>
      <color rgb="FFFF0000"/>
      <name val="Arial"/>
      <family val="2"/>
    </font>
    <font>
      <sz val="8"/>
      <name val="Arial"/>
      <family val="2"/>
    </font>
    <font>
      <vertAlign val="superscript"/>
      <sz val="8"/>
      <color theme="1"/>
      <name val="Arial"/>
      <family val="2"/>
    </font>
    <font>
      <sz val="8"/>
      <color theme="1"/>
      <name val="Calibri"/>
      <family val="2"/>
      <scheme val="minor"/>
    </font>
    <font>
      <vertAlign val="superscript"/>
      <sz val="8"/>
      <name val="Arial"/>
      <family val="2"/>
    </font>
    <font>
      <b/>
      <sz val="8"/>
      <name val="Arial"/>
      <family val="2"/>
    </font>
    <font>
      <b/>
      <sz val="8"/>
      <color theme="1"/>
      <name val="Arial"/>
      <family val="2"/>
    </font>
    <font>
      <sz val="8"/>
      <color rgb="FF7030A0"/>
      <name val="Arial"/>
      <family val="2"/>
    </font>
    <font>
      <b/>
      <sz val="8"/>
      <color rgb="FF7030A0"/>
      <name val="Calibri"/>
      <family val="2"/>
      <scheme val="minor"/>
    </font>
    <font>
      <sz val="10"/>
      <name val="Arial"/>
      <family val="2"/>
    </font>
    <font>
      <b/>
      <sz val="16"/>
      <color theme="0"/>
      <name val="Arial"/>
      <family val="2"/>
    </font>
    <font>
      <sz val="10"/>
      <name val="Arial"/>
      <family val="2"/>
    </font>
    <font>
      <sz val="10"/>
      <name val="Arial"/>
      <family val="2"/>
    </font>
    <font>
      <sz val="10"/>
      <name val="Arial"/>
      <family val="2"/>
    </font>
    <font>
      <sz val="10"/>
      <name val="Arial"/>
      <family val="2"/>
    </font>
    <font>
      <sz val="10"/>
      <name val="Arial"/>
      <family val="2"/>
    </font>
    <font>
      <sz val="8"/>
      <color rgb="FFFF0000"/>
      <name val="Calibri"/>
      <family val="2"/>
      <scheme val="minor"/>
    </font>
    <font>
      <sz val="10"/>
      <color theme="1"/>
      <name val="Calibri"/>
      <family val="2"/>
      <scheme val="minor"/>
    </font>
    <font>
      <sz val="10"/>
      <name val="Arial"/>
      <family val="2"/>
    </font>
    <font>
      <b/>
      <sz val="8"/>
      <color theme="1"/>
      <name val="Calibri"/>
      <family val="2"/>
      <scheme val="minor"/>
    </font>
  </fonts>
  <fills count="33">
    <fill>
      <patternFill patternType="none"/>
    </fill>
    <fill>
      <patternFill patternType="gray125"/>
    </fill>
    <fill>
      <patternFill patternType="solid">
        <fgColor theme="4" tint="0.59999389629810485"/>
        <bgColor indexed="65"/>
      </patternFill>
    </fill>
    <fill>
      <patternFill patternType="solid">
        <fgColor theme="5"/>
      </patternFill>
    </fill>
    <fill>
      <patternFill patternType="solid">
        <fgColor rgb="FF7030A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n">
        <color indexed="64"/>
      </bottom>
      <diagonal/>
    </border>
    <border>
      <left style="medium">
        <color theme="0"/>
      </left>
      <right style="medium">
        <color theme="0"/>
      </right>
      <top style="medium">
        <color theme="0"/>
      </top>
      <bottom/>
      <diagonal/>
    </border>
    <border>
      <left/>
      <right/>
      <top style="medium">
        <color theme="0"/>
      </top>
      <bottom/>
      <diagonal/>
    </border>
    <border>
      <left/>
      <right style="thin">
        <color theme="0"/>
      </right>
      <top style="medium">
        <color theme="0"/>
      </top>
      <bottom/>
      <diagonal/>
    </border>
    <border>
      <left/>
      <right style="medium">
        <color theme="0"/>
      </right>
      <top style="medium">
        <color theme="0"/>
      </top>
      <bottom/>
      <diagonal/>
    </border>
    <border>
      <left style="medium">
        <color theme="0"/>
      </left>
      <right style="medium">
        <color theme="0"/>
      </right>
      <top/>
      <bottom style="medium">
        <color theme="0"/>
      </bottom>
      <diagonal/>
    </border>
    <border>
      <left/>
      <right/>
      <top/>
      <bottom style="medium">
        <color theme="0"/>
      </bottom>
      <diagonal/>
    </border>
    <border>
      <left/>
      <right style="thin">
        <color theme="0"/>
      </right>
      <top/>
      <bottom style="medium">
        <color theme="0"/>
      </bottom>
      <diagonal/>
    </border>
    <border>
      <left/>
      <right style="medium">
        <color theme="0"/>
      </right>
      <top/>
      <bottom style="medium">
        <color theme="0"/>
      </bottom>
      <diagonal/>
    </border>
    <border>
      <left/>
      <right/>
      <top/>
      <bottom style="thin">
        <color rgb="FF7030A0"/>
      </bottom>
      <diagonal/>
    </border>
    <border>
      <left/>
      <right/>
      <top/>
      <bottom style="double">
        <color rgb="FF7030A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7">
    <xf numFmtId="0" fontId="0" fillId="0" borderId="0"/>
    <xf numFmtId="0" fontId="2" fillId="0" borderId="0"/>
    <xf numFmtId="0" fontId="1" fillId="0" borderId="0"/>
    <xf numFmtId="0" fontId="3" fillId="2" borderId="0" applyNumberFormat="0" applyBorder="0" applyAlignment="0" applyProtection="0"/>
    <xf numFmtId="9" fontId="1" fillId="0" borderId="0" applyFont="0" applyFill="0" applyBorder="0" applyAlignment="0" applyProtection="0"/>
    <xf numFmtId="0" fontId="4" fillId="3"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5" fillId="0" borderId="0"/>
    <xf numFmtId="9" fontId="5" fillId="0" borderId="0" applyFont="0" applyFill="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11" fillId="6" borderId="0" applyNumberFormat="0" applyBorder="0" applyAlignment="0" applyProtection="0"/>
    <xf numFmtId="0" fontId="14" fillId="8" borderId="15" applyNumberFormat="0" applyAlignment="0" applyProtection="0"/>
    <xf numFmtId="0" fontId="16" fillId="9" borderId="18" applyNumberFormat="0" applyAlignment="0" applyProtection="0"/>
    <xf numFmtId="0" fontId="18" fillId="0" borderId="0" applyNumberFormat="0" applyFill="0" applyBorder="0" applyAlignment="0" applyProtection="0"/>
    <xf numFmtId="0" fontId="10" fillId="5" borderId="0" applyNumberFormat="0" applyBorder="0" applyAlignment="0" applyProtection="0"/>
    <xf numFmtId="0" fontId="7" fillId="0" borderId="12" applyNumberFormat="0" applyFill="0" applyAlignment="0" applyProtection="0"/>
    <xf numFmtId="0" fontId="8" fillId="0" borderId="13" applyNumberFormat="0" applyFill="0" applyAlignment="0" applyProtection="0"/>
    <xf numFmtId="0" fontId="9" fillId="0" borderId="14" applyNumberFormat="0" applyFill="0" applyAlignment="0" applyProtection="0"/>
    <xf numFmtId="0" fontId="9" fillId="0" borderId="0" applyNumberFormat="0" applyFill="0" applyBorder="0" applyAlignment="0" applyProtection="0"/>
    <xf numFmtId="1" fontId="20" fillId="0" borderId="0"/>
    <xf numFmtId="0" fontId="12" fillId="7" borderId="15" applyNumberFormat="0" applyAlignment="0" applyProtection="0"/>
    <xf numFmtId="165" fontId="21" fillId="0" borderId="0" applyFont="0" applyFill="0" applyBorder="0" applyAlignment="0" applyProtection="0"/>
    <xf numFmtId="0" fontId="15" fillId="0" borderId="17" applyNumberFormat="0" applyFill="0" applyAlignment="0" applyProtection="0"/>
    <xf numFmtId="0" fontId="1" fillId="10" borderId="19" applyNumberFormat="0" applyFont="0" applyAlignment="0" applyProtection="0"/>
    <xf numFmtId="0" fontId="13" fillId="8" borderId="16" applyNumberFormat="0" applyAlignment="0" applyProtection="0"/>
    <xf numFmtId="166" fontId="20" fillId="0" borderId="0"/>
    <xf numFmtId="0" fontId="6" fillId="0" borderId="0" applyNumberFormat="0" applyFill="0" applyBorder="0" applyAlignment="0" applyProtection="0"/>
    <xf numFmtId="0" fontId="19" fillId="0" borderId="20" applyNumberFormat="0" applyFill="0" applyAlignment="0" applyProtection="0"/>
    <xf numFmtId="167" fontId="20" fillId="0" borderId="0"/>
    <xf numFmtId="165" fontId="2" fillId="0" borderId="0" applyFont="0" applyFill="0" applyBorder="0" applyAlignment="0" applyProtection="0"/>
    <xf numFmtId="2" fontId="20" fillId="0" borderId="0"/>
    <xf numFmtId="6" fontId="2" fillId="0" borderId="0" applyFont="0" applyFill="0" applyBorder="0" applyAlignment="0" applyProtection="0"/>
    <xf numFmtId="0" fontId="17" fillId="0" borderId="0" applyNumberFormat="0" applyFill="0" applyBorder="0" applyAlignment="0" applyProtection="0"/>
    <xf numFmtId="0" fontId="35" fillId="0" borderId="0"/>
    <xf numFmtId="0" fontId="37" fillId="0" borderId="0"/>
    <xf numFmtId="9" fontId="37" fillId="0" borderId="0" applyFont="0" applyFill="0" applyBorder="0" applyAlignment="0" applyProtection="0"/>
    <xf numFmtId="9" fontId="1" fillId="0" borderId="0" applyFont="0" applyFill="0" applyBorder="0" applyAlignment="0" applyProtection="0"/>
    <xf numFmtId="0" fontId="38" fillId="0" borderId="0"/>
    <xf numFmtId="9" fontId="1" fillId="0" borderId="0" applyFont="0" applyFill="0" applyBorder="0" applyAlignment="0" applyProtection="0"/>
    <xf numFmtId="0" fontId="1" fillId="0" borderId="0"/>
    <xf numFmtId="0" fontId="39" fillId="0" borderId="0"/>
    <xf numFmtId="0" fontId="40" fillId="0" borderId="0"/>
    <xf numFmtId="0" fontId="41" fillId="0" borderId="0"/>
    <xf numFmtId="0" fontId="43" fillId="0" borderId="0"/>
    <xf numFmtId="0" fontId="44" fillId="0" borderId="0"/>
    <xf numFmtId="9" fontId="44" fillId="0" borderId="0" applyFont="0" applyFill="0" applyBorder="0" applyAlignment="0" applyProtection="0"/>
  </cellStyleXfs>
  <cellXfs count="93">
    <xf numFmtId="0" fontId="0" fillId="0" borderId="0" xfId="0"/>
    <xf numFmtId="0" fontId="22" fillId="4" borderId="0" xfId="0" applyFont="1" applyFill="1" applyAlignment="1">
      <alignment horizontal="center"/>
    </xf>
    <xf numFmtId="0" fontId="23" fillId="4" borderId="0" xfId="0" applyFont="1" applyFill="1"/>
    <xf numFmtId="0" fontId="23" fillId="0" borderId="0" xfId="0" applyFont="1"/>
    <xf numFmtId="0" fontId="22" fillId="4" borderId="2" xfId="0" applyFont="1" applyFill="1" applyBorder="1" applyAlignment="1">
      <alignment horizontal="center"/>
    </xf>
    <xf numFmtId="0" fontId="25" fillId="4" borderId="2" xfId="0" applyFont="1" applyFill="1" applyBorder="1"/>
    <xf numFmtId="0" fontId="25" fillId="4" borderId="4" xfId="0" applyFont="1" applyFill="1" applyBorder="1"/>
    <xf numFmtId="0" fontId="25" fillId="4" borderId="3" xfId="0" applyFont="1" applyFill="1" applyBorder="1"/>
    <xf numFmtId="0" fontId="25" fillId="4" borderId="2" xfId="0" applyFont="1" applyFill="1" applyBorder="1" applyAlignment="1">
      <alignment wrapText="1"/>
    </xf>
    <xf numFmtId="0" fontId="24" fillId="4" borderId="3" xfId="0" applyFont="1" applyFill="1" applyBorder="1" applyAlignment="1">
      <alignment horizontal="center"/>
    </xf>
    <xf numFmtId="0" fontId="24" fillId="4" borderId="4" xfId="0" applyFont="1" applyFill="1" applyBorder="1" applyAlignment="1">
      <alignment horizontal="right"/>
    </xf>
    <xf numFmtId="0" fontId="24" fillId="4" borderId="2" xfId="0" applyFont="1" applyFill="1" applyBorder="1" applyAlignment="1">
      <alignment horizontal="right"/>
    </xf>
    <xf numFmtId="0" fontId="24" fillId="4" borderId="2" xfId="0" applyFont="1" applyFill="1" applyBorder="1" applyAlignment="1">
      <alignment horizontal="right" wrapText="1"/>
    </xf>
    <xf numFmtId="0" fontId="24" fillId="4" borderId="5" xfId="0" applyFont="1" applyFill="1" applyBorder="1" applyAlignment="1">
      <alignment horizontal="right" wrapText="1"/>
    </xf>
    <xf numFmtId="0" fontId="22" fillId="4" borderId="6" xfId="0" applyFont="1" applyFill="1" applyBorder="1" applyAlignment="1">
      <alignment horizontal="center"/>
    </xf>
    <xf numFmtId="0" fontId="24" fillId="4" borderId="6" xfId="0" applyFont="1" applyFill="1" applyBorder="1"/>
    <xf numFmtId="0" fontId="24" fillId="4" borderId="8" xfId="0" applyFont="1" applyFill="1" applyBorder="1"/>
    <xf numFmtId="0" fontId="24" fillId="4" borderId="7" xfId="0" applyFont="1" applyFill="1" applyBorder="1"/>
    <xf numFmtId="0" fontId="24" fillId="4" borderId="6" xfId="0" applyFont="1" applyFill="1" applyBorder="1" applyAlignment="1">
      <alignment wrapText="1"/>
    </xf>
    <xf numFmtId="0" fontId="24" fillId="4" borderId="7" xfId="0" applyFont="1" applyFill="1" applyBorder="1" applyAlignment="1">
      <alignment horizontal="center"/>
    </xf>
    <xf numFmtId="0" fontId="24" fillId="4" borderId="6" xfId="0" applyFont="1" applyFill="1" applyBorder="1" applyAlignment="1">
      <alignment horizontal="right"/>
    </xf>
    <xf numFmtId="0" fontId="24" fillId="4" borderId="8" xfId="0" applyFont="1" applyFill="1" applyBorder="1" applyAlignment="1">
      <alignment horizontal="right"/>
    </xf>
    <xf numFmtId="14" fontId="24" fillId="4" borderId="9" xfId="0" applyNumberFormat="1" applyFont="1" applyFill="1" applyBorder="1" applyAlignment="1">
      <alignment horizontal="right" wrapText="1"/>
    </xf>
    <xf numFmtId="0" fontId="22" fillId="0" borderId="0" xfId="0" applyFont="1" applyAlignment="1">
      <alignment horizontal="center"/>
    </xf>
    <xf numFmtId="0" fontId="24" fillId="0" borderId="0" xfId="0" applyFont="1" applyAlignment="1">
      <alignment horizontal="center"/>
    </xf>
    <xf numFmtId="0" fontId="22" fillId="0" borderId="0" xfId="0" applyFont="1"/>
    <xf numFmtId="0" fontId="24" fillId="0" borderId="0" xfId="0" applyFont="1"/>
    <xf numFmtId="0" fontId="24" fillId="0" borderId="0" xfId="0" applyFont="1" applyAlignment="1">
      <alignment wrapText="1"/>
    </xf>
    <xf numFmtId="0" fontId="24" fillId="0" borderId="0" xfId="0" applyFont="1" applyAlignment="1">
      <alignment horizontal="right"/>
    </xf>
    <xf numFmtId="0" fontId="23" fillId="0" borderId="0" xfId="0" applyFont="1" applyAlignment="1">
      <alignment horizontal="center"/>
    </xf>
    <xf numFmtId="0" fontId="27" fillId="0" borderId="0" xfId="0" applyFont="1"/>
    <xf numFmtId="0" fontId="27" fillId="0" borderId="0" xfId="0" applyFont="1" applyAlignment="1">
      <alignment wrapText="1"/>
    </xf>
    <xf numFmtId="0" fontId="27" fillId="0" borderId="0" xfId="0" applyFont="1" applyAlignment="1">
      <alignment horizontal="right"/>
    </xf>
    <xf numFmtId="3" fontId="27" fillId="0" borderId="0" xfId="0" applyNumberFormat="1" applyFont="1"/>
    <xf numFmtId="0" fontId="29" fillId="0" borderId="0" xfId="0" applyFont="1"/>
    <xf numFmtId="49" fontId="23" fillId="0" borderId="0" xfId="0" applyNumberFormat="1" applyFont="1"/>
    <xf numFmtId="0" fontId="23" fillId="0" borderId="0" xfId="0" applyFont="1" applyAlignment="1">
      <alignment wrapText="1"/>
    </xf>
    <xf numFmtId="0" fontId="23" fillId="0" borderId="0" xfId="0" applyFont="1" applyAlignment="1">
      <alignment horizontal="left" wrapText="1"/>
    </xf>
    <xf numFmtId="0" fontId="22" fillId="0" borderId="10" xfId="0" applyFont="1" applyBorder="1" applyAlignment="1">
      <alignment horizontal="center" vertical="center"/>
    </xf>
    <xf numFmtId="0" fontId="23" fillId="0" borderId="0" xfId="0" applyFont="1" applyAlignment="1">
      <alignment horizontal="center" vertical="center"/>
    </xf>
    <xf numFmtId="49" fontId="31" fillId="0" borderId="10" xfId="0" applyNumberFormat="1" applyFont="1" applyBorder="1" applyAlignment="1">
      <alignment vertical="center"/>
    </xf>
    <xf numFmtId="0" fontId="31" fillId="0" borderId="1" xfId="0" applyFont="1" applyBorder="1" applyAlignment="1">
      <alignment vertical="center"/>
    </xf>
    <xf numFmtId="0" fontId="27" fillId="0" borderId="10" xfId="0" applyFont="1" applyBorder="1" applyAlignment="1">
      <alignment vertical="center"/>
    </xf>
    <xf numFmtId="0" fontId="23" fillId="0" borderId="10" xfId="0" applyFont="1" applyBorder="1" applyAlignment="1">
      <alignment vertical="center" wrapText="1"/>
    </xf>
    <xf numFmtId="0" fontId="23" fillId="0" borderId="10" xfId="0" applyFont="1" applyBorder="1" applyAlignment="1">
      <alignment horizontal="center" vertical="center"/>
    </xf>
    <xf numFmtId="0" fontId="23" fillId="0" borderId="0" xfId="0" applyFont="1" applyAlignment="1">
      <alignment vertical="center"/>
    </xf>
    <xf numFmtId="0" fontId="31" fillId="0" borderId="0" xfId="0" applyFont="1"/>
    <xf numFmtId="3" fontId="31" fillId="0" borderId="0" xfId="0" applyNumberFormat="1" applyFont="1"/>
    <xf numFmtId="49" fontId="22" fillId="0" borderId="0" xfId="0" applyNumberFormat="1" applyFont="1" applyAlignment="1">
      <alignment vertical="center"/>
    </xf>
    <xf numFmtId="0" fontId="32" fillId="0" borderId="0" xfId="0" applyFont="1"/>
    <xf numFmtId="49" fontId="31" fillId="0" borderId="0" xfId="0" applyNumberFormat="1" applyFont="1"/>
    <xf numFmtId="0" fontId="23" fillId="0" borderId="0" xfId="0" applyFont="1" applyAlignment="1">
      <alignment horizontal="left"/>
    </xf>
    <xf numFmtId="49" fontId="22" fillId="0" borderId="0" xfId="0" applyNumberFormat="1" applyFont="1"/>
    <xf numFmtId="0" fontId="23" fillId="0" borderId="10" xfId="0" applyFont="1" applyBorder="1" applyAlignment="1">
      <alignment vertical="center"/>
    </xf>
    <xf numFmtId="0" fontId="27" fillId="0" borderId="0" xfId="1" applyFont="1" applyAlignment="1">
      <alignment wrapText="1"/>
    </xf>
    <xf numFmtId="0" fontId="32" fillId="0" borderId="10" xfId="0" applyFont="1" applyBorder="1" applyAlignment="1">
      <alignment horizontal="center" vertical="center"/>
    </xf>
    <xf numFmtId="0" fontId="32" fillId="0" borderId="10" xfId="0" applyFont="1" applyBorder="1" applyAlignment="1">
      <alignment vertical="center"/>
    </xf>
    <xf numFmtId="0" fontId="31" fillId="0" borderId="10" xfId="0" applyFont="1" applyBorder="1" applyAlignment="1">
      <alignment vertical="center"/>
    </xf>
    <xf numFmtId="0" fontId="32" fillId="0" borderId="10" xfId="0" applyFont="1" applyBorder="1" applyAlignment="1">
      <alignment vertical="center" wrapText="1"/>
    </xf>
    <xf numFmtId="0" fontId="31" fillId="0" borderId="10" xfId="0" applyFont="1" applyBorder="1" applyAlignment="1">
      <alignment horizontal="right" vertical="center"/>
    </xf>
    <xf numFmtId="0" fontId="22" fillId="0" borderId="0" xfId="0" applyFont="1" applyAlignment="1">
      <alignment horizontal="center" vertical="center"/>
    </xf>
    <xf numFmtId="49" fontId="31" fillId="0" borderId="0" xfId="0" applyNumberFormat="1" applyFont="1" applyAlignment="1">
      <alignment vertical="center"/>
    </xf>
    <xf numFmtId="0" fontId="27" fillId="0" borderId="0" xfId="0" applyFont="1" applyAlignment="1">
      <alignment vertical="center"/>
    </xf>
    <xf numFmtId="0" fontId="22" fillId="0" borderId="11" xfId="0" applyFont="1" applyBorder="1" applyAlignment="1">
      <alignment horizontal="center" vertical="center"/>
    </xf>
    <xf numFmtId="0" fontId="32" fillId="0" borderId="11" xfId="0" applyFont="1" applyBorder="1" applyAlignment="1">
      <alignment horizontal="center" vertical="center"/>
    </xf>
    <xf numFmtId="49" fontId="31" fillId="0" borderId="11" xfId="0" applyNumberFormat="1" applyFont="1" applyBorder="1" applyAlignment="1">
      <alignment vertical="center"/>
    </xf>
    <xf numFmtId="0" fontId="32" fillId="0" borderId="11" xfId="0" applyFont="1" applyBorder="1" applyAlignment="1">
      <alignment vertical="center"/>
    </xf>
    <xf numFmtId="0" fontId="31" fillId="0" borderId="11" xfId="0" applyFont="1" applyBorder="1" applyAlignment="1">
      <alignment vertical="center"/>
    </xf>
    <xf numFmtId="3" fontId="31" fillId="0" borderId="11" xfId="0" applyNumberFormat="1" applyFont="1" applyBorder="1" applyAlignment="1">
      <alignment vertical="center"/>
    </xf>
    <xf numFmtId="3" fontId="22" fillId="0" borderId="0" xfId="0" applyNumberFormat="1" applyFont="1" applyAlignment="1">
      <alignment horizontal="center"/>
    </xf>
    <xf numFmtId="0" fontId="33" fillId="0" borderId="0" xfId="0" applyFont="1" applyAlignment="1">
      <alignment horizontal="center"/>
    </xf>
    <xf numFmtId="0" fontId="33" fillId="0" borderId="0" xfId="0" applyFont="1"/>
    <xf numFmtId="0" fontId="33" fillId="0" borderId="0" xfId="0" applyFont="1" applyAlignment="1">
      <alignment wrapText="1"/>
    </xf>
    <xf numFmtId="0" fontId="34" fillId="0" borderId="0" xfId="0" applyFont="1" applyAlignment="1">
      <alignment horizontal="left"/>
    </xf>
    <xf numFmtId="0" fontId="29" fillId="0" borderId="0" xfId="0" applyFont="1" applyAlignment="1">
      <alignment horizontal="center"/>
    </xf>
    <xf numFmtId="49" fontId="29" fillId="0" borderId="0" xfId="0" applyNumberFormat="1" applyFont="1"/>
    <xf numFmtId="0" fontId="29" fillId="0" borderId="0" xfId="0" applyFont="1" applyAlignment="1">
      <alignment wrapText="1"/>
    </xf>
    <xf numFmtId="0" fontId="34" fillId="0" borderId="0" xfId="0" applyFont="1" applyAlignment="1">
      <alignment horizontal="center"/>
    </xf>
    <xf numFmtId="3" fontId="32" fillId="0" borderId="10" xfId="0" applyNumberFormat="1" applyFont="1" applyBorder="1" applyAlignment="1">
      <alignment vertical="center"/>
    </xf>
    <xf numFmtId="3" fontId="32" fillId="0" borderId="0" xfId="0" applyNumberFormat="1" applyFont="1"/>
    <xf numFmtId="3" fontId="23" fillId="0" borderId="0" xfId="0" applyNumberFormat="1" applyFont="1"/>
    <xf numFmtId="3" fontId="32" fillId="0" borderId="0" xfId="0" applyNumberFormat="1" applyFont="1" applyAlignment="1">
      <alignment vertical="center"/>
    </xf>
    <xf numFmtId="0" fontId="25" fillId="4" borderId="0" xfId="0" applyFont="1" applyFill="1" applyAlignment="1">
      <alignment horizontal="right"/>
    </xf>
    <xf numFmtId="3" fontId="29" fillId="0" borderId="0" xfId="0" applyNumberFormat="1" applyFont="1"/>
    <xf numFmtId="14" fontId="26" fillId="0" borderId="0" xfId="0" applyNumberFormat="1" applyFont="1" applyAlignment="1">
      <alignment horizontal="right" wrapText="1"/>
    </xf>
    <xf numFmtId="3" fontId="22" fillId="0" borderId="0" xfId="0" applyNumberFormat="1" applyFont="1" applyAlignment="1">
      <alignment horizontal="right"/>
    </xf>
    <xf numFmtId="0" fontId="24" fillId="4" borderId="6" xfId="0" applyFont="1" applyFill="1" applyBorder="1" applyAlignment="1">
      <alignment horizontal="center"/>
    </xf>
    <xf numFmtId="3" fontId="42" fillId="0" borderId="0" xfId="0" applyNumberFormat="1" applyFont="1"/>
    <xf numFmtId="0" fontId="24" fillId="4" borderId="2" xfId="0" applyFont="1" applyFill="1" applyBorder="1" applyAlignment="1">
      <alignment horizontal="center"/>
    </xf>
    <xf numFmtId="3" fontId="45" fillId="0" borderId="0" xfId="0" applyNumberFormat="1" applyFont="1"/>
    <xf numFmtId="0" fontId="45" fillId="0" borderId="0" xfId="0" applyFont="1"/>
    <xf numFmtId="0" fontId="36" fillId="4" borderId="7" xfId="0" applyFont="1" applyFill="1" applyBorder="1" applyAlignment="1">
      <alignment vertical="center"/>
    </xf>
    <xf numFmtId="0" fontId="0" fillId="0" borderId="7" xfId="0" applyBorder="1"/>
  </cellXfs>
  <cellStyles count="77">
    <cellStyle name="20% - Accent1" xfId="17" xr:uid="{00000000-0005-0000-0000-000000000000}"/>
    <cellStyle name="20% - Accent2" xfId="18" xr:uid="{00000000-0005-0000-0000-000001000000}"/>
    <cellStyle name="20% - Accent3" xfId="19" xr:uid="{00000000-0005-0000-0000-000002000000}"/>
    <cellStyle name="20% - Accent4" xfId="20" xr:uid="{00000000-0005-0000-0000-000003000000}"/>
    <cellStyle name="20% - Accent5" xfId="21" xr:uid="{00000000-0005-0000-0000-000004000000}"/>
    <cellStyle name="20% - Accent6" xfId="22" xr:uid="{00000000-0005-0000-0000-000005000000}"/>
    <cellStyle name="40% - Accent1" xfId="23" xr:uid="{00000000-0005-0000-0000-000006000000}"/>
    <cellStyle name="40% - Accent2" xfId="24" xr:uid="{00000000-0005-0000-0000-000007000000}"/>
    <cellStyle name="40% - Accent3" xfId="25" xr:uid="{00000000-0005-0000-0000-000008000000}"/>
    <cellStyle name="40% - Accent4" xfId="26" xr:uid="{00000000-0005-0000-0000-000009000000}"/>
    <cellStyle name="40% - Accent5" xfId="27" xr:uid="{00000000-0005-0000-0000-00000A000000}"/>
    <cellStyle name="40% - Accent6" xfId="28" xr:uid="{00000000-0005-0000-0000-00000B000000}"/>
    <cellStyle name="40% - Dekorfärg1 2" xfId="3" xr:uid="{00000000-0005-0000-0000-00000C000000}"/>
    <cellStyle name="60% - Accent1" xfId="29" xr:uid="{00000000-0005-0000-0000-00000D000000}"/>
    <cellStyle name="60% - Accent2" xfId="30" xr:uid="{00000000-0005-0000-0000-00000E000000}"/>
    <cellStyle name="60% - Accent3" xfId="31" xr:uid="{00000000-0005-0000-0000-00000F000000}"/>
    <cellStyle name="60% - Accent4" xfId="32" xr:uid="{00000000-0005-0000-0000-000010000000}"/>
    <cellStyle name="60% - Accent5" xfId="33" xr:uid="{00000000-0005-0000-0000-000011000000}"/>
    <cellStyle name="60% - Accent6" xfId="34" xr:uid="{00000000-0005-0000-0000-000012000000}"/>
    <cellStyle name="Accent1" xfId="35" xr:uid="{00000000-0005-0000-0000-000013000000}"/>
    <cellStyle name="Accent2" xfId="36" xr:uid="{00000000-0005-0000-0000-000014000000}"/>
    <cellStyle name="Accent3" xfId="37" xr:uid="{00000000-0005-0000-0000-000015000000}"/>
    <cellStyle name="Accent4" xfId="38" xr:uid="{00000000-0005-0000-0000-000016000000}"/>
    <cellStyle name="Accent5" xfId="39" xr:uid="{00000000-0005-0000-0000-000017000000}"/>
    <cellStyle name="Accent6" xfId="40" xr:uid="{00000000-0005-0000-0000-000018000000}"/>
    <cellStyle name="Bad" xfId="41" xr:uid="{00000000-0005-0000-0000-000019000000}"/>
    <cellStyle name="Calculation" xfId="42" xr:uid="{00000000-0005-0000-0000-00001A000000}"/>
    <cellStyle name="Check Cell" xfId="43" xr:uid="{00000000-0005-0000-0000-00001B000000}"/>
    <cellStyle name="Explanatory Text" xfId="44" xr:uid="{00000000-0005-0000-0000-00001C000000}"/>
    <cellStyle name="Färg2 2" xfId="5" xr:uid="{00000000-0005-0000-0000-00001D000000}"/>
    <cellStyle name="Good" xfId="45" xr:uid="{00000000-0005-0000-0000-00001E000000}"/>
    <cellStyle name="Heading 1" xfId="46" xr:uid="{00000000-0005-0000-0000-00001F000000}"/>
    <cellStyle name="Heading 2" xfId="47" xr:uid="{00000000-0005-0000-0000-000020000000}"/>
    <cellStyle name="Heading 3" xfId="48" xr:uid="{00000000-0005-0000-0000-000021000000}"/>
    <cellStyle name="Heading 4" xfId="49" xr:uid="{00000000-0005-0000-0000-000022000000}"/>
    <cellStyle name="Heltal" xfId="50" xr:uid="{00000000-0005-0000-0000-000023000000}"/>
    <cellStyle name="Input" xfId="51" xr:uid="{00000000-0005-0000-0000-000024000000}"/>
    <cellStyle name="Komma (0)" xfId="52" xr:uid="{00000000-0005-0000-0000-000025000000}"/>
    <cellStyle name="Linked Cell" xfId="53" xr:uid="{00000000-0005-0000-0000-000026000000}"/>
    <cellStyle name="Normal" xfId="0" builtinId="0"/>
    <cellStyle name="Normal 10" xfId="71" xr:uid="{00000000-0005-0000-0000-000028000000}"/>
    <cellStyle name="Normal 11" xfId="72" xr:uid="{00000000-0005-0000-0000-000029000000}"/>
    <cellStyle name="Normal 12" xfId="73" xr:uid="{00000000-0005-0000-0000-00002A000000}"/>
    <cellStyle name="Normal 13" xfId="75" xr:uid="{441A91CF-CF2D-479F-9BA9-174311FE93CD}"/>
    <cellStyle name="Normal 2" xfId="2" xr:uid="{00000000-0005-0000-0000-00002B000000}"/>
    <cellStyle name="Normal 2 2" xfId="6" xr:uid="{00000000-0005-0000-0000-00002C000000}"/>
    <cellStyle name="Normal 2 2 2" xfId="70" xr:uid="{00000000-0005-0000-0000-00002D000000}"/>
    <cellStyle name="Normal 3" xfId="7" xr:uid="{00000000-0005-0000-0000-00002E000000}"/>
    <cellStyle name="Normal 39" xfId="74" xr:uid="{9B568327-C5FA-44CE-B512-F806C6CAF7CF}"/>
    <cellStyle name="Normal 4" xfId="8" xr:uid="{00000000-0005-0000-0000-00002F000000}"/>
    <cellStyle name="Normal 5" xfId="9" xr:uid="{00000000-0005-0000-0000-000030000000}"/>
    <cellStyle name="Normal 6" xfId="15" xr:uid="{00000000-0005-0000-0000-000031000000}"/>
    <cellStyle name="Normal 7" xfId="64" xr:uid="{00000000-0005-0000-0000-000032000000}"/>
    <cellStyle name="Normal 8" xfId="65" xr:uid="{00000000-0005-0000-0000-000033000000}"/>
    <cellStyle name="Normal 9" xfId="68" xr:uid="{00000000-0005-0000-0000-000034000000}"/>
    <cellStyle name="Normal_aktuellt_bestånd_021231_Holm" xfId="1" xr:uid="{00000000-0005-0000-0000-000035000000}"/>
    <cellStyle name="Note" xfId="54" xr:uid="{00000000-0005-0000-0000-000036000000}"/>
    <cellStyle name="Output" xfId="55" xr:uid="{00000000-0005-0000-0000-000037000000}"/>
    <cellStyle name="Proc en dec" xfId="56" xr:uid="{00000000-0005-0000-0000-000038000000}"/>
    <cellStyle name="Procent 2" xfId="4" xr:uid="{00000000-0005-0000-0000-000039000000}"/>
    <cellStyle name="Procent 2 2" xfId="10" xr:uid="{00000000-0005-0000-0000-00003A000000}"/>
    <cellStyle name="Procent 3" xfId="11" xr:uid="{00000000-0005-0000-0000-00003B000000}"/>
    <cellStyle name="Procent 3 2" xfId="69" xr:uid="{00000000-0005-0000-0000-00003C000000}"/>
    <cellStyle name="Procent 4" xfId="12" xr:uid="{00000000-0005-0000-0000-00003D000000}"/>
    <cellStyle name="Procent 4 2" xfId="67" xr:uid="{00000000-0005-0000-0000-00003E000000}"/>
    <cellStyle name="Procent 5" xfId="13" xr:uid="{00000000-0005-0000-0000-00003F000000}"/>
    <cellStyle name="Procent 6" xfId="16" xr:uid="{00000000-0005-0000-0000-000040000000}"/>
    <cellStyle name="Procent 7" xfId="66" xr:uid="{00000000-0005-0000-0000-000041000000}"/>
    <cellStyle name="Procent 8" xfId="76" xr:uid="{58065A91-5019-4A36-A5A0-BBD5DBF48617}"/>
    <cellStyle name="Title" xfId="57" xr:uid="{00000000-0005-0000-0000-000042000000}"/>
    <cellStyle name="Total" xfId="58" xr:uid="{00000000-0005-0000-0000-000043000000}"/>
    <cellStyle name="Tre dec %" xfId="59" xr:uid="{00000000-0005-0000-0000-000044000000}"/>
    <cellStyle name="Tusental (0)_1264" xfId="60" xr:uid="{00000000-0005-0000-0000-000045000000}"/>
    <cellStyle name="Tusental 2" xfId="14" xr:uid="{00000000-0005-0000-0000-000046000000}"/>
    <cellStyle name="Två dec" xfId="61" xr:uid="{00000000-0005-0000-0000-000047000000}"/>
    <cellStyle name="Valuta (0)_1264" xfId="62" xr:uid="{00000000-0005-0000-0000-000048000000}"/>
    <cellStyle name="Warning Text" xfId="63"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14</xdr:col>
      <xdr:colOff>806835</xdr:colOff>
      <xdr:row>0</xdr:row>
      <xdr:rowOff>0</xdr:rowOff>
    </xdr:from>
    <xdr:to>
      <xdr:col>15</xdr:col>
      <xdr:colOff>721806</xdr:colOff>
      <xdr:row>0</xdr:row>
      <xdr:rowOff>552450</xdr:rowOff>
    </xdr:to>
    <xdr:pic>
      <xdr:nvPicPr>
        <xdr:cNvPr id="3" name="Bildobjekt 2" descr="fabege-logo-white.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4608560" y="0"/>
          <a:ext cx="1143695"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OKSLUT\VAKANS\1997\Vak9709\EXCEL\PETTER\BOKFV\JUN94\BOKF9406.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tab\Ekonomi\Controlling\Stab%20BC\Wihlborgs\Intro%20dagar\Introdagar%20master\L&#228;nk%20kap%207%20-%20mall%20projektans&#246;ka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ana\Downloads\bsf_Resultatr&#228;kning%20Utfall%20vs%20Prognos%20Period_42986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konomi\Bokslut%209912\inrapporterat\Kontor\fil%2013%20uppgift%20om%20hyror%20ytor%20samt%20uhyrningsgrad%209912-Drott%20Konto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ministration/Koncernrapportering/Kvartalsrapportering/2021/2021-03-31/3.%20Underlag/Q1-2021%20Vakansrapport%20(Klar).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Administration\Koncernrapportering\Kvartalsrapportering\2024\2024-09-30\3.%20Underlag\Q3-2024%20Uthyrningsgrad_Klar%20241011.xlsm" TargetMode="External"/><Relationship Id="rId1" Type="http://schemas.openxmlformats.org/officeDocument/2006/relationships/externalLinkPath" Target="/Administration/Koncernrapportering/Kvartalsrapportering/2024/2024-09-30/3.%20Underlag/Q3-2024%20Uthyrningsgrad_Klar%2024101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nyfdw.int.fabege.se/bsf/excel/output/bsf_Projektrapport_659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dministration\Redovisning\Controlling\M&#229;nadsrapporter\2009-02-28\91)%20Vakansrapport\090228%20Vakansrap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fdw.int.fabege.se/wdw/ResDoc/Ins000004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dana\Local%20Settings\Temporary%20Internet%20Files\Content.Outlook\ZQGHMA5Q\_Skattem&#228;ssiga%20restv&#228;rden%202011-12-31%20MASTER%201201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OFS01\Downloads$\dana\Downloads\bsf_Hyrespotential_37275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OR.XLS"/>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nsökan"/>
      <sheetName val="Budget per åtgärd &amp; aktivitet"/>
      <sheetName val="Analys &amp; nyckeltal"/>
      <sheetName val="Projekträntor &amp; utbet.plan"/>
    </sheetNames>
    <sheetDataSet>
      <sheetData sheetId="0">
        <row r="12">
          <cell r="P12">
            <v>1180</v>
          </cell>
        </row>
        <row r="13">
          <cell r="P13">
            <v>1181</v>
          </cell>
        </row>
        <row r="14">
          <cell r="P14">
            <v>1182</v>
          </cell>
        </row>
      </sheetData>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t"/>
      <sheetName val="Fastighet"/>
      <sheetName val="Avvikelse"/>
      <sheetName val="Identisk"/>
      <sheetName val="Kontospec"/>
      <sheetName val="Params"/>
      <sheetName val="Transaktioner"/>
    </sheetNames>
    <sheetDataSet>
      <sheetData sheetId="0"/>
      <sheetData sheetId="1" refreshError="1"/>
      <sheetData sheetId="2"/>
      <sheetData sheetId="3" refreshError="1"/>
      <sheetData sheetId="4" refreshError="1"/>
      <sheetData sheetId="5">
        <row r="5">
          <cell r="F5" t="str">
            <v xml:space="preserve">202012    </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Pivot 1"/>
      <sheetName val="Data"/>
      <sheetName val="Protokoll"/>
      <sheetName val="Johan"/>
      <sheetName val="Peter"/>
      <sheetName val="Kontor"/>
      <sheetName val="Analys 991231 mot 990930"/>
    </sheetNames>
    <sheetDataSet>
      <sheetData sheetId="0">
        <row r="7">
          <cell r="A7" t="str">
            <v>112016</v>
          </cell>
          <cell r="X7">
            <v>2745</v>
          </cell>
          <cell r="Y7">
            <v>4343183</v>
          </cell>
          <cell r="AB7">
            <v>2745</v>
          </cell>
          <cell r="AC7">
            <v>4343183</v>
          </cell>
          <cell r="AR7">
            <v>2745</v>
          </cell>
          <cell r="AS7">
            <v>4343183</v>
          </cell>
        </row>
        <row r="8">
          <cell r="A8" t="str">
            <v>112020</v>
          </cell>
          <cell r="X8">
            <v>3559</v>
          </cell>
          <cell r="Y8">
            <v>4487556</v>
          </cell>
          <cell r="Z8">
            <v>4282</v>
          </cell>
          <cell r="AA8">
            <v>5351664</v>
          </cell>
          <cell r="AB8">
            <v>7841</v>
          </cell>
          <cell r="AC8">
            <v>9839220</v>
          </cell>
          <cell r="AF8">
            <v>300</v>
          </cell>
          <cell r="AG8">
            <v>0</v>
          </cell>
          <cell r="AH8">
            <v>300</v>
          </cell>
          <cell r="AI8">
            <v>0</v>
          </cell>
          <cell r="AR8">
            <v>8141</v>
          </cell>
          <cell r="AS8">
            <v>9839220</v>
          </cell>
        </row>
        <row r="9">
          <cell r="A9" t="str">
            <v>112022</v>
          </cell>
          <cell r="B9">
            <v>717</v>
          </cell>
          <cell r="C9">
            <v>1699855</v>
          </cell>
          <cell r="F9">
            <v>717</v>
          </cell>
          <cell r="G9">
            <v>1699855</v>
          </cell>
          <cell r="P9">
            <v>2502</v>
          </cell>
          <cell r="Q9">
            <v>6149364</v>
          </cell>
          <cell r="R9">
            <v>2502</v>
          </cell>
          <cell r="S9">
            <v>6149364</v>
          </cell>
          <cell r="X9">
            <v>5015</v>
          </cell>
          <cell r="Y9">
            <v>10954634</v>
          </cell>
          <cell r="AB9">
            <v>5015</v>
          </cell>
          <cell r="AC9">
            <v>10954634</v>
          </cell>
          <cell r="AD9">
            <v>161</v>
          </cell>
          <cell r="AE9">
            <v>260509</v>
          </cell>
          <cell r="AF9">
            <v>17</v>
          </cell>
          <cell r="AG9">
            <v>10200</v>
          </cell>
          <cell r="AH9">
            <v>178</v>
          </cell>
          <cell r="AI9">
            <v>270709</v>
          </cell>
          <cell r="AJ9">
            <v>308</v>
          </cell>
          <cell r="AK9">
            <v>605046</v>
          </cell>
          <cell r="AL9">
            <v>308</v>
          </cell>
          <cell r="AM9">
            <v>605046</v>
          </cell>
          <cell r="AR9">
            <v>8720</v>
          </cell>
          <cell r="AS9">
            <v>19679608</v>
          </cell>
        </row>
        <row r="10">
          <cell r="A10" t="str">
            <v>112029</v>
          </cell>
          <cell r="B10">
            <v>109</v>
          </cell>
          <cell r="C10">
            <v>225613</v>
          </cell>
          <cell r="D10">
            <v>150</v>
          </cell>
          <cell r="E10">
            <v>375000</v>
          </cell>
          <cell r="F10">
            <v>259</v>
          </cell>
          <cell r="G10">
            <v>600613</v>
          </cell>
          <cell r="X10">
            <v>822</v>
          </cell>
          <cell r="Y10">
            <v>2044340</v>
          </cell>
          <cell r="Z10">
            <v>150</v>
          </cell>
          <cell r="AA10">
            <v>300000</v>
          </cell>
          <cell r="AB10">
            <v>972</v>
          </cell>
          <cell r="AC10">
            <v>2344340</v>
          </cell>
          <cell r="AR10">
            <v>1231</v>
          </cell>
          <cell r="AS10">
            <v>2944953</v>
          </cell>
        </row>
        <row r="11">
          <cell r="A11" t="str">
            <v>112030</v>
          </cell>
          <cell r="B11">
            <v>1846</v>
          </cell>
          <cell r="C11">
            <v>3367807</v>
          </cell>
          <cell r="F11">
            <v>1846</v>
          </cell>
          <cell r="G11">
            <v>3367807</v>
          </cell>
          <cell r="X11">
            <v>2611</v>
          </cell>
          <cell r="Y11">
            <v>8224848</v>
          </cell>
          <cell r="Z11">
            <v>130</v>
          </cell>
          <cell r="AA11">
            <v>312000</v>
          </cell>
          <cell r="AB11">
            <v>2741</v>
          </cell>
          <cell r="AC11">
            <v>8536848</v>
          </cell>
          <cell r="AR11">
            <v>4587</v>
          </cell>
          <cell r="AS11">
            <v>11904655</v>
          </cell>
        </row>
        <row r="12">
          <cell r="A12" t="str">
            <v>112046</v>
          </cell>
          <cell r="X12">
            <v>19542</v>
          </cell>
          <cell r="Y12">
            <v>35208041</v>
          </cell>
          <cell r="Z12">
            <v>4373</v>
          </cell>
          <cell r="AA12">
            <v>5101600</v>
          </cell>
          <cell r="AB12">
            <v>23915</v>
          </cell>
          <cell r="AC12">
            <v>40309641</v>
          </cell>
          <cell r="AD12">
            <v>1876</v>
          </cell>
          <cell r="AE12">
            <v>1716934</v>
          </cell>
          <cell r="AF12">
            <v>38</v>
          </cell>
          <cell r="AG12">
            <v>11400</v>
          </cell>
          <cell r="AH12">
            <v>1914</v>
          </cell>
          <cell r="AI12">
            <v>1728334</v>
          </cell>
          <cell r="AJ12">
            <v>1150</v>
          </cell>
          <cell r="AK12">
            <v>936241</v>
          </cell>
          <cell r="AL12">
            <v>1150</v>
          </cell>
          <cell r="AM12">
            <v>936241</v>
          </cell>
          <cell r="AR12">
            <v>26979</v>
          </cell>
          <cell r="AS12">
            <v>42974216</v>
          </cell>
        </row>
        <row r="13">
          <cell r="A13" t="str">
            <v>112047</v>
          </cell>
          <cell r="B13">
            <v>56</v>
          </cell>
          <cell r="C13">
            <v>109409</v>
          </cell>
          <cell r="F13">
            <v>56</v>
          </cell>
          <cell r="G13">
            <v>109409</v>
          </cell>
          <cell r="X13">
            <v>2165</v>
          </cell>
          <cell r="Y13">
            <v>3248818</v>
          </cell>
          <cell r="Z13">
            <v>585</v>
          </cell>
          <cell r="AA13">
            <v>739500</v>
          </cell>
          <cell r="AB13">
            <v>2750</v>
          </cell>
          <cell r="AC13">
            <v>3988318</v>
          </cell>
          <cell r="AJ13">
            <v>373</v>
          </cell>
          <cell r="AK13">
            <v>549187</v>
          </cell>
          <cell r="AL13">
            <v>373</v>
          </cell>
          <cell r="AM13">
            <v>549187</v>
          </cell>
          <cell r="AR13">
            <v>3179</v>
          </cell>
          <cell r="AS13">
            <v>4646914</v>
          </cell>
        </row>
        <row r="14">
          <cell r="A14" t="str">
            <v>2031</v>
          </cell>
          <cell r="X14">
            <v>4075</v>
          </cell>
          <cell r="Y14">
            <v>2759825</v>
          </cell>
          <cell r="AB14">
            <v>4075</v>
          </cell>
          <cell r="AC14">
            <v>2759825</v>
          </cell>
          <cell r="AD14">
            <v>3824</v>
          </cell>
          <cell r="AE14">
            <v>2413490</v>
          </cell>
          <cell r="AH14">
            <v>3824</v>
          </cell>
          <cell r="AI14">
            <v>2413490</v>
          </cell>
          <cell r="AR14">
            <v>7899</v>
          </cell>
          <cell r="AS14">
            <v>5173315</v>
          </cell>
        </row>
        <row r="15">
          <cell r="A15" t="str">
            <v>2712</v>
          </cell>
          <cell r="X15">
            <v>14290</v>
          </cell>
          <cell r="Y15">
            <v>21031918</v>
          </cell>
          <cell r="AB15">
            <v>14290</v>
          </cell>
          <cell r="AC15">
            <v>21031918</v>
          </cell>
          <cell r="AD15">
            <v>224</v>
          </cell>
          <cell r="AE15">
            <v>160102</v>
          </cell>
          <cell r="AH15">
            <v>224</v>
          </cell>
          <cell r="AI15">
            <v>160102</v>
          </cell>
          <cell r="AR15">
            <v>14514</v>
          </cell>
          <cell r="AS15">
            <v>21192020</v>
          </cell>
        </row>
        <row r="16">
          <cell r="A16" t="str">
            <v>7101</v>
          </cell>
          <cell r="X16">
            <v>5049</v>
          </cell>
          <cell r="Y16">
            <v>12285502</v>
          </cell>
          <cell r="Z16">
            <v>4589</v>
          </cell>
          <cell r="AA16">
            <v>11586060</v>
          </cell>
          <cell r="AB16">
            <v>9638</v>
          </cell>
          <cell r="AC16">
            <v>23871562</v>
          </cell>
          <cell r="AR16">
            <v>9638</v>
          </cell>
          <cell r="AS16">
            <v>23871562</v>
          </cell>
        </row>
        <row r="17">
          <cell r="A17" t="str">
            <v>7102</v>
          </cell>
          <cell r="B17">
            <v>1153</v>
          </cell>
          <cell r="C17">
            <v>2029236</v>
          </cell>
          <cell r="D17">
            <v>786</v>
          </cell>
          <cell r="E17">
            <v>1566350</v>
          </cell>
          <cell r="F17">
            <v>1939</v>
          </cell>
          <cell r="G17">
            <v>3595586</v>
          </cell>
          <cell r="H17">
            <v>368</v>
          </cell>
          <cell r="I17">
            <v>640426</v>
          </cell>
          <cell r="J17">
            <v>368</v>
          </cell>
          <cell r="K17">
            <v>640426</v>
          </cell>
          <cell r="L17">
            <v>8575</v>
          </cell>
          <cell r="M17">
            <v>6560630</v>
          </cell>
          <cell r="N17">
            <v>8575</v>
          </cell>
          <cell r="O17">
            <v>6560630</v>
          </cell>
          <cell r="X17">
            <v>13688</v>
          </cell>
          <cell r="Y17">
            <v>35188399</v>
          </cell>
          <cell r="AB17">
            <v>13688</v>
          </cell>
          <cell r="AC17">
            <v>35188399</v>
          </cell>
          <cell r="AD17">
            <v>307</v>
          </cell>
          <cell r="AE17">
            <v>281764</v>
          </cell>
          <cell r="AF17">
            <v>50</v>
          </cell>
          <cell r="AG17">
            <v>77500</v>
          </cell>
          <cell r="AH17">
            <v>357</v>
          </cell>
          <cell r="AI17">
            <v>359264</v>
          </cell>
          <cell r="AR17">
            <v>24927</v>
          </cell>
          <cell r="AS17">
            <v>46344305</v>
          </cell>
        </row>
        <row r="18">
          <cell r="A18" t="str">
            <v>7103</v>
          </cell>
          <cell r="X18">
            <v>2890</v>
          </cell>
          <cell r="Y18">
            <v>5206223</v>
          </cell>
          <cell r="AB18">
            <v>2890</v>
          </cell>
          <cell r="AC18">
            <v>5206223</v>
          </cell>
          <cell r="AF18">
            <v>577</v>
          </cell>
          <cell r="AG18">
            <v>248300</v>
          </cell>
          <cell r="AH18">
            <v>577</v>
          </cell>
          <cell r="AI18">
            <v>248300</v>
          </cell>
          <cell r="AN18">
            <v>653</v>
          </cell>
          <cell r="AO18">
            <v>1253745</v>
          </cell>
          <cell r="AP18">
            <v>653</v>
          </cell>
          <cell r="AQ18">
            <v>1253745</v>
          </cell>
          <cell r="AR18">
            <v>4120</v>
          </cell>
          <cell r="AS18">
            <v>6708268</v>
          </cell>
        </row>
        <row r="19">
          <cell r="A19" t="str">
            <v>7107</v>
          </cell>
          <cell r="X19">
            <v>5178</v>
          </cell>
          <cell r="Y19">
            <v>12922191</v>
          </cell>
          <cell r="Z19">
            <v>978</v>
          </cell>
          <cell r="AA19">
            <v>2640600</v>
          </cell>
          <cell r="AB19">
            <v>6156</v>
          </cell>
          <cell r="AC19">
            <v>15562791</v>
          </cell>
          <cell r="AD19">
            <v>251</v>
          </cell>
          <cell r="AE19">
            <v>697077</v>
          </cell>
          <cell r="AF19">
            <v>167</v>
          </cell>
          <cell r="AG19">
            <v>185750</v>
          </cell>
          <cell r="AH19">
            <v>418</v>
          </cell>
          <cell r="AI19">
            <v>882827</v>
          </cell>
          <cell r="AR19">
            <v>6574</v>
          </cell>
          <cell r="AS19">
            <v>16445618</v>
          </cell>
        </row>
        <row r="20">
          <cell r="A20" t="str">
            <v>7112</v>
          </cell>
          <cell r="B20">
            <v>602</v>
          </cell>
          <cell r="C20">
            <v>734567</v>
          </cell>
          <cell r="F20">
            <v>602</v>
          </cell>
          <cell r="G20">
            <v>734567</v>
          </cell>
          <cell r="X20">
            <v>2616</v>
          </cell>
          <cell r="Y20">
            <v>6272982</v>
          </cell>
          <cell r="Z20">
            <v>98</v>
          </cell>
          <cell r="AA20">
            <v>225400</v>
          </cell>
          <cell r="AB20">
            <v>2714</v>
          </cell>
          <cell r="AC20">
            <v>6498382</v>
          </cell>
          <cell r="AD20">
            <v>46</v>
          </cell>
          <cell r="AE20">
            <v>28006</v>
          </cell>
          <cell r="AF20">
            <v>18</v>
          </cell>
          <cell r="AG20">
            <v>9000</v>
          </cell>
          <cell r="AH20">
            <v>64</v>
          </cell>
          <cell r="AI20">
            <v>37006</v>
          </cell>
          <cell r="AJ20">
            <v>546</v>
          </cell>
          <cell r="AK20">
            <v>1393258</v>
          </cell>
          <cell r="AL20">
            <v>546</v>
          </cell>
          <cell r="AM20">
            <v>1393258</v>
          </cell>
          <cell r="AR20">
            <v>3926</v>
          </cell>
          <cell r="AS20">
            <v>8663213</v>
          </cell>
        </row>
        <row r="21">
          <cell r="A21" t="str">
            <v>7114</v>
          </cell>
          <cell r="X21">
            <v>7335</v>
          </cell>
          <cell r="Y21">
            <v>6428929</v>
          </cell>
          <cell r="AB21">
            <v>7335</v>
          </cell>
          <cell r="AC21">
            <v>6428929</v>
          </cell>
          <cell r="AR21">
            <v>7335</v>
          </cell>
          <cell r="AS21">
            <v>6428929</v>
          </cell>
        </row>
        <row r="22">
          <cell r="A22" t="str">
            <v>7117</v>
          </cell>
          <cell r="B22">
            <v>64</v>
          </cell>
          <cell r="C22">
            <v>79200</v>
          </cell>
          <cell r="F22">
            <v>64</v>
          </cell>
          <cell r="G22">
            <v>79200</v>
          </cell>
          <cell r="X22">
            <v>1011</v>
          </cell>
          <cell r="Y22">
            <v>1272663</v>
          </cell>
          <cell r="Z22">
            <v>110</v>
          </cell>
          <cell r="AA22">
            <v>112532</v>
          </cell>
          <cell r="AB22">
            <v>1121</v>
          </cell>
          <cell r="AC22">
            <v>1385195</v>
          </cell>
          <cell r="AJ22">
            <v>64</v>
          </cell>
          <cell r="AK22">
            <v>99112</v>
          </cell>
          <cell r="AL22">
            <v>64</v>
          </cell>
          <cell r="AM22">
            <v>99112</v>
          </cell>
          <cell r="AR22">
            <v>1249</v>
          </cell>
          <cell r="AS22">
            <v>1563507</v>
          </cell>
        </row>
        <row r="23">
          <cell r="A23" t="str">
            <v>7200</v>
          </cell>
          <cell r="B23">
            <v>53</v>
          </cell>
          <cell r="C23">
            <v>56494</v>
          </cell>
          <cell r="F23">
            <v>53</v>
          </cell>
          <cell r="G23">
            <v>56494</v>
          </cell>
          <cell r="AD23">
            <v>20</v>
          </cell>
          <cell r="AE23">
            <v>8845</v>
          </cell>
          <cell r="AF23">
            <v>83</v>
          </cell>
          <cell r="AG23">
            <v>33200</v>
          </cell>
          <cell r="AH23">
            <v>103</v>
          </cell>
          <cell r="AI23">
            <v>42045</v>
          </cell>
          <cell r="AJ23">
            <v>254</v>
          </cell>
          <cell r="AK23">
            <v>114573</v>
          </cell>
          <cell r="AL23">
            <v>254</v>
          </cell>
          <cell r="AM23">
            <v>114573</v>
          </cell>
          <cell r="AR23">
            <v>410</v>
          </cell>
          <cell r="AS23">
            <v>213112</v>
          </cell>
        </row>
        <row r="24">
          <cell r="A24" t="str">
            <v>7201</v>
          </cell>
          <cell r="B24">
            <v>510</v>
          </cell>
          <cell r="C24">
            <v>461287</v>
          </cell>
          <cell r="F24">
            <v>510</v>
          </cell>
          <cell r="G24">
            <v>461287</v>
          </cell>
          <cell r="X24">
            <v>4266</v>
          </cell>
          <cell r="Y24">
            <v>5364211</v>
          </cell>
          <cell r="Z24">
            <v>262</v>
          </cell>
          <cell r="AA24">
            <v>288200</v>
          </cell>
          <cell r="AB24">
            <v>4528</v>
          </cell>
          <cell r="AC24">
            <v>5652411</v>
          </cell>
          <cell r="AD24">
            <v>112</v>
          </cell>
          <cell r="AE24">
            <v>81686</v>
          </cell>
          <cell r="AF24">
            <v>19</v>
          </cell>
          <cell r="AG24">
            <v>11400</v>
          </cell>
          <cell r="AH24">
            <v>131</v>
          </cell>
          <cell r="AI24">
            <v>93086</v>
          </cell>
          <cell r="AR24">
            <v>5169</v>
          </cell>
          <cell r="AS24">
            <v>6206784</v>
          </cell>
        </row>
        <row r="25">
          <cell r="A25" t="str">
            <v>7202</v>
          </cell>
          <cell r="B25">
            <v>231</v>
          </cell>
          <cell r="C25">
            <v>68965</v>
          </cell>
          <cell r="F25">
            <v>231</v>
          </cell>
          <cell r="G25">
            <v>68965</v>
          </cell>
          <cell r="X25">
            <v>6419</v>
          </cell>
          <cell r="Y25">
            <v>8633432</v>
          </cell>
          <cell r="AB25">
            <v>6419</v>
          </cell>
          <cell r="AC25">
            <v>8633432</v>
          </cell>
          <cell r="AD25">
            <v>65</v>
          </cell>
          <cell r="AE25">
            <v>41780</v>
          </cell>
          <cell r="AH25">
            <v>65</v>
          </cell>
          <cell r="AI25">
            <v>41780</v>
          </cell>
          <cell r="AR25">
            <v>6715</v>
          </cell>
          <cell r="AS25">
            <v>8744177</v>
          </cell>
        </row>
        <row r="26">
          <cell r="A26" t="str">
            <v>7203</v>
          </cell>
          <cell r="X26">
            <v>1636</v>
          </cell>
          <cell r="Y26">
            <v>1367489</v>
          </cell>
          <cell r="Z26">
            <v>443</v>
          </cell>
          <cell r="AA26">
            <v>316430</v>
          </cell>
          <cell r="AB26">
            <v>2079</v>
          </cell>
          <cell r="AC26">
            <v>1683919</v>
          </cell>
          <cell r="AR26">
            <v>2079</v>
          </cell>
          <cell r="AS26">
            <v>1683919</v>
          </cell>
        </row>
        <row r="27">
          <cell r="A27" t="str">
            <v>7204</v>
          </cell>
          <cell r="X27">
            <v>3035</v>
          </cell>
          <cell r="Y27">
            <v>2259771</v>
          </cell>
          <cell r="Z27">
            <v>1291</v>
          </cell>
          <cell r="AA27">
            <v>1047144</v>
          </cell>
          <cell r="AB27">
            <v>4326</v>
          </cell>
          <cell r="AC27">
            <v>3306915</v>
          </cell>
          <cell r="AD27">
            <v>407</v>
          </cell>
          <cell r="AE27">
            <v>308923</v>
          </cell>
          <cell r="AF27">
            <v>290</v>
          </cell>
          <cell r="AG27">
            <v>163000</v>
          </cell>
          <cell r="AH27">
            <v>697</v>
          </cell>
          <cell r="AI27">
            <v>471923</v>
          </cell>
          <cell r="AR27">
            <v>5023</v>
          </cell>
          <cell r="AS27">
            <v>3778838</v>
          </cell>
        </row>
        <row r="28">
          <cell r="A28" t="str">
            <v>7205</v>
          </cell>
          <cell r="B28">
            <v>146</v>
          </cell>
          <cell r="C28">
            <v>9488</v>
          </cell>
          <cell r="D28">
            <v>42</v>
          </cell>
          <cell r="E28">
            <v>40026</v>
          </cell>
          <cell r="F28">
            <v>188</v>
          </cell>
          <cell r="G28">
            <v>49514</v>
          </cell>
          <cell r="X28">
            <v>2226</v>
          </cell>
          <cell r="Y28">
            <v>1752612</v>
          </cell>
          <cell r="Z28">
            <v>662</v>
          </cell>
          <cell r="AA28">
            <v>558725</v>
          </cell>
          <cell r="AB28">
            <v>2888</v>
          </cell>
          <cell r="AC28">
            <v>2311337</v>
          </cell>
          <cell r="AD28">
            <v>668</v>
          </cell>
          <cell r="AE28">
            <v>439142</v>
          </cell>
          <cell r="AH28">
            <v>668</v>
          </cell>
          <cell r="AI28">
            <v>439142</v>
          </cell>
          <cell r="AR28">
            <v>3744</v>
          </cell>
          <cell r="AS28">
            <v>2799993</v>
          </cell>
        </row>
        <row r="29">
          <cell r="A29" t="str">
            <v>7206</v>
          </cell>
          <cell r="X29">
            <v>2773</v>
          </cell>
          <cell r="Y29">
            <v>1919087</v>
          </cell>
          <cell r="Z29">
            <v>124</v>
          </cell>
          <cell r="AA29">
            <v>86800</v>
          </cell>
          <cell r="AB29">
            <v>2897</v>
          </cell>
          <cell r="AC29">
            <v>2005887</v>
          </cell>
          <cell r="AD29">
            <v>789</v>
          </cell>
          <cell r="AE29">
            <v>509959</v>
          </cell>
          <cell r="AH29">
            <v>789</v>
          </cell>
          <cell r="AI29">
            <v>509959</v>
          </cell>
          <cell r="AR29">
            <v>3686</v>
          </cell>
          <cell r="AS29">
            <v>2515846</v>
          </cell>
        </row>
        <row r="30">
          <cell r="A30" t="str">
            <v>7510</v>
          </cell>
          <cell r="X30">
            <v>6490</v>
          </cell>
          <cell r="Y30">
            <v>6300891</v>
          </cell>
          <cell r="Z30">
            <v>884</v>
          </cell>
          <cell r="AA30">
            <v>571885</v>
          </cell>
          <cell r="AB30">
            <v>7374</v>
          </cell>
          <cell r="AC30">
            <v>6872776</v>
          </cell>
          <cell r="AD30">
            <v>968</v>
          </cell>
          <cell r="AE30">
            <v>431121</v>
          </cell>
          <cell r="AF30">
            <v>515</v>
          </cell>
          <cell r="AG30">
            <v>227325</v>
          </cell>
          <cell r="AH30">
            <v>1483</v>
          </cell>
          <cell r="AI30">
            <v>658446</v>
          </cell>
          <cell r="AR30">
            <v>8857</v>
          </cell>
          <cell r="AS30">
            <v>7531222</v>
          </cell>
        </row>
        <row r="31">
          <cell r="A31" t="str">
            <v>7530</v>
          </cell>
          <cell r="B31">
            <v>247</v>
          </cell>
          <cell r="C31">
            <v>388538</v>
          </cell>
          <cell r="D31">
            <v>85</v>
          </cell>
          <cell r="E31">
            <v>51000</v>
          </cell>
          <cell r="F31">
            <v>332</v>
          </cell>
          <cell r="G31">
            <v>439538</v>
          </cell>
          <cell r="AF31">
            <v>125</v>
          </cell>
          <cell r="AG31">
            <v>62500</v>
          </cell>
          <cell r="AH31">
            <v>125</v>
          </cell>
          <cell r="AI31">
            <v>62500</v>
          </cell>
          <cell r="AR31">
            <v>457</v>
          </cell>
          <cell r="AS31">
            <v>502038</v>
          </cell>
        </row>
        <row r="32">
          <cell r="A32" t="str">
            <v>7570</v>
          </cell>
          <cell r="B32">
            <v>5152</v>
          </cell>
          <cell r="C32">
            <v>6387468</v>
          </cell>
          <cell r="F32">
            <v>5152</v>
          </cell>
          <cell r="G32">
            <v>6387468</v>
          </cell>
          <cell r="X32">
            <v>5271</v>
          </cell>
          <cell r="Y32">
            <v>5475299</v>
          </cell>
          <cell r="AB32">
            <v>5271</v>
          </cell>
          <cell r="AC32">
            <v>5475299</v>
          </cell>
          <cell r="AD32">
            <v>211</v>
          </cell>
          <cell r="AE32">
            <v>317812</v>
          </cell>
          <cell r="AF32">
            <v>148</v>
          </cell>
          <cell r="AG32">
            <v>44400</v>
          </cell>
          <cell r="AH32">
            <v>359</v>
          </cell>
          <cell r="AI32">
            <v>362212</v>
          </cell>
          <cell r="AJ32">
            <v>243</v>
          </cell>
          <cell r="AK32">
            <v>440279</v>
          </cell>
          <cell r="AL32">
            <v>243</v>
          </cell>
          <cell r="AM32">
            <v>440279</v>
          </cell>
          <cell r="AR32">
            <v>11025</v>
          </cell>
          <cell r="AS32">
            <v>12665258</v>
          </cell>
        </row>
        <row r="33">
          <cell r="A33" t="str">
            <v>7580</v>
          </cell>
          <cell r="B33">
            <v>362</v>
          </cell>
          <cell r="C33">
            <v>434217</v>
          </cell>
          <cell r="F33">
            <v>362</v>
          </cell>
          <cell r="G33">
            <v>434217</v>
          </cell>
          <cell r="X33">
            <v>3096</v>
          </cell>
          <cell r="Y33">
            <v>5037261</v>
          </cell>
          <cell r="Z33">
            <v>175</v>
          </cell>
          <cell r="AA33">
            <v>126525</v>
          </cell>
          <cell r="AB33">
            <v>3271</v>
          </cell>
          <cell r="AC33">
            <v>5163786</v>
          </cell>
          <cell r="AD33">
            <v>34</v>
          </cell>
          <cell r="AE33">
            <v>17796</v>
          </cell>
          <cell r="AF33">
            <v>32</v>
          </cell>
          <cell r="AG33">
            <v>0</v>
          </cell>
          <cell r="AH33">
            <v>66</v>
          </cell>
          <cell r="AI33">
            <v>17796</v>
          </cell>
          <cell r="AN33">
            <v>649</v>
          </cell>
          <cell r="AO33">
            <v>526982</v>
          </cell>
          <cell r="AP33">
            <v>649</v>
          </cell>
          <cell r="AQ33">
            <v>526982</v>
          </cell>
          <cell r="AR33">
            <v>4348</v>
          </cell>
          <cell r="AS33">
            <v>6142781</v>
          </cell>
        </row>
        <row r="34">
          <cell r="A34" t="str">
            <v>7610</v>
          </cell>
          <cell r="D34">
            <v>100</v>
          </cell>
          <cell r="E34">
            <v>292000</v>
          </cell>
          <cell r="F34">
            <v>100</v>
          </cell>
          <cell r="G34">
            <v>292000</v>
          </cell>
          <cell r="H34">
            <v>2969</v>
          </cell>
          <cell r="I34">
            <v>1809477</v>
          </cell>
          <cell r="J34">
            <v>2969</v>
          </cell>
          <cell r="K34">
            <v>1809477</v>
          </cell>
          <cell r="X34">
            <v>4400</v>
          </cell>
          <cell r="Y34">
            <v>9963409</v>
          </cell>
          <cell r="Z34">
            <v>990</v>
          </cell>
          <cell r="AA34">
            <v>2277000</v>
          </cell>
          <cell r="AB34">
            <v>5390</v>
          </cell>
          <cell r="AC34">
            <v>12240409</v>
          </cell>
          <cell r="AD34">
            <v>12</v>
          </cell>
          <cell r="AE34">
            <v>12000</v>
          </cell>
          <cell r="AH34">
            <v>12</v>
          </cell>
          <cell r="AI34">
            <v>12000</v>
          </cell>
          <cell r="AR34">
            <v>8471</v>
          </cell>
          <cell r="AS34">
            <v>14353886</v>
          </cell>
        </row>
        <row r="35">
          <cell r="A35" t="str">
            <v>7620</v>
          </cell>
          <cell r="B35">
            <v>747</v>
          </cell>
          <cell r="C35">
            <v>2202984</v>
          </cell>
          <cell r="F35">
            <v>747</v>
          </cell>
          <cell r="G35">
            <v>2202984</v>
          </cell>
          <cell r="X35">
            <v>4429</v>
          </cell>
          <cell r="Y35">
            <v>10446287</v>
          </cell>
          <cell r="Z35">
            <v>453</v>
          </cell>
          <cell r="AA35">
            <v>996600</v>
          </cell>
          <cell r="AB35">
            <v>4882</v>
          </cell>
          <cell r="AC35">
            <v>11442887</v>
          </cell>
          <cell r="AD35">
            <v>159</v>
          </cell>
          <cell r="AE35">
            <v>179949</v>
          </cell>
          <cell r="AF35">
            <v>166</v>
          </cell>
          <cell r="AG35">
            <v>173600</v>
          </cell>
          <cell r="AH35">
            <v>325</v>
          </cell>
          <cell r="AI35">
            <v>353549</v>
          </cell>
          <cell r="AR35">
            <v>5954</v>
          </cell>
          <cell r="AS35">
            <v>13999420</v>
          </cell>
        </row>
        <row r="36">
          <cell r="A36" t="str">
            <v>7630</v>
          </cell>
          <cell r="B36">
            <v>1742</v>
          </cell>
          <cell r="C36">
            <v>3910344</v>
          </cell>
          <cell r="F36">
            <v>1742</v>
          </cell>
          <cell r="G36">
            <v>3910344</v>
          </cell>
          <cell r="X36">
            <v>1463</v>
          </cell>
          <cell r="Y36">
            <v>3891604</v>
          </cell>
          <cell r="AB36">
            <v>1463</v>
          </cell>
          <cell r="AC36">
            <v>3891604</v>
          </cell>
          <cell r="AD36">
            <v>263</v>
          </cell>
          <cell r="AE36">
            <v>189462</v>
          </cell>
          <cell r="AF36">
            <v>76</v>
          </cell>
          <cell r="AG36">
            <v>45600</v>
          </cell>
          <cell r="AH36">
            <v>339</v>
          </cell>
          <cell r="AI36">
            <v>235062</v>
          </cell>
          <cell r="AR36">
            <v>3544</v>
          </cell>
          <cell r="AS36">
            <v>8037010</v>
          </cell>
        </row>
        <row r="37">
          <cell r="A37" t="str">
            <v>7631</v>
          </cell>
          <cell r="X37">
            <v>2041</v>
          </cell>
          <cell r="Y37">
            <v>4283309</v>
          </cell>
          <cell r="AB37">
            <v>2041</v>
          </cell>
          <cell r="AC37">
            <v>4283309</v>
          </cell>
          <cell r="AD37">
            <v>20</v>
          </cell>
          <cell r="AE37">
            <v>23183</v>
          </cell>
          <cell r="AH37">
            <v>20</v>
          </cell>
          <cell r="AI37">
            <v>23183</v>
          </cell>
          <cell r="AJ37">
            <v>225</v>
          </cell>
          <cell r="AK37">
            <v>296926</v>
          </cell>
          <cell r="AL37">
            <v>225</v>
          </cell>
          <cell r="AM37">
            <v>296926</v>
          </cell>
          <cell r="AR37">
            <v>2286</v>
          </cell>
          <cell r="AS37">
            <v>4603418</v>
          </cell>
        </row>
        <row r="38">
          <cell r="A38" t="str">
            <v>7640</v>
          </cell>
          <cell r="B38">
            <v>99</v>
          </cell>
          <cell r="C38">
            <v>73682</v>
          </cell>
          <cell r="F38">
            <v>99</v>
          </cell>
          <cell r="G38">
            <v>73682</v>
          </cell>
          <cell r="X38">
            <v>28202</v>
          </cell>
          <cell r="Y38">
            <v>37142542</v>
          </cell>
          <cell r="Z38">
            <v>648</v>
          </cell>
          <cell r="AA38">
            <v>1039200</v>
          </cell>
          <cell r="AB38">
            <v>28850</v>
          </cell>
          <cell r="AC38">
            <v>38181742</v>
          </cell>
          <cell r="AD38">
            <v>626</v>
          </cell>
          <cell r="AE38">
            <v>428377</v>
          </cell>
          <cell r="AF38">
            <v>66</v>
          </cell>
          <cell r="AG38">
            <v>79200</v>
          </cell>
          <cell r="AH38">
            <v>692</v>
          </cell>
          <cell r="AI38">
            <v>507577</v>
          </cell>
          <cell r="AJ38">
            <v>555</v>
          </cell>
          <cell r="AK38">
            <v>111347</v>
          </cell>
          <cell r="AL38">
            <v>555</v>
          </cell>
          <cell r="AM38">
            <v>111347</v>
          </cell>
          <cell r="AR38">
            <v>30196</v>
          </cell>
          <cell r="AS38">
            <v>38874348</v>
          </cell>
        </row>
        <row r="39">
          <cell r="A39" t="str">
            <v>7641</v>
          </cell>
          <cell r="X39">
            <v>1001</v>
          </cell>
          <cell r="Y39">
            <v>833832</v>
          </cell>
          <cell r="AB39">
            <v>1001</v>
          </cell>
          <cell r="AC39">
            <v>833832</v>
          </cell>
          <cell r="AD39">
            <v>4365</v>
          </cell>
          <cell r="AE39">
            <v>2984225</v>
          </cell>
          <cell r="AH39">
            <v>4365</v>
          </cell>
          <cell r="AI39">
            <v>2984225</v>
          </cell>
          <cell r="AR39">
            <v>5366</v>
          </cell>
          <cell r="AS39">
            <v>3818057</v>
          </cell>
        </row>
        <row r="40">
          <cell r="A40" t="str">
            <v>7650</v>
          </cell>
          <cell r="X40">
            <v>849</v>
          </cell>
          <cell r="Y40">
            <v>1747061</v>
          </cell>
          <cell r="Z40">
            <v>236</v>
          </cell>
          <cell r="AA40">
            <v>464920</v>
          </cell>
          <cell r="AB40">
            <v>1085</v>
          </cell>
          <cell r="AC40">
            <v>2211981</v>
          </cell>
          <cell r="AR40">
            <v>1085</v>
          </cell>
          <cell r="AS40">
            <v>2211981</v>
          </cell>
        </row>
        <row r="41">
          <cell r="A41" t="str">
            <v>7653</v>
          </cell>
          <cell r="B41">
            <v>542</v>
          </cell>
          <cell r="C41">
            <v>825708</v>
          </cell>
          <cell r="F41">
            <v>542</v>
          </cell>
          <cell r="G41">
            <v>825708</v>
          </cell>
          <cell r="X41">
            <v>2104</v>
          </cell>
          <cell r="Y41">
            <v>3911524</v>
          </cell>
          <cell r="Z41">
            <v>130</v>
          </cell>
          <cell r="AA41">
            <v>227500</v>
          </cell>
          <cell r="AB41">
            <v>2234</v>
          </cell>
          <cell r="AC41">
            <v>4139024</v>
          </cell>
          <cell r="AR41">
            <v>2776</v>
          </cell>
          <cell r="AS41">
            <v>4964732</v>
          </cell>
        </row>
        <row r="42">
          <cell r="A42" t="str">
            <v>7654</v>
          </cell>
          <cell r="B42">
            <v>106</v>
          </cell>
          <cell r="C42">
            <v>293619</v>
          </cell>
          <cell r="F42">
            <v>106</v>
          </cell>
          <cell r="G42">
            <v>293619</v>
          </cell>
          <cell r="T42">
            <v>137</v>
          </cell>
          <cell r="U42">
            <v>112858</v>
          </cell>
          <cell r="V42">
            <v>137</v>
          </cell>
          <cell r="W42">
            <v>112858</v>
          </cell>
          <cell r="X42">
            <v>7216</v>
          </cell>
          <cell r="Y42">
            <v>8092517</v>
          </cell>
          <cell r="Z42">
            <v>2122</v>
          </cell>
          <cell r="AA42">
            <v>2134198</v>
          </cell>
          <cell r="AB42">
            <v>9338</v>
          </cell>
          <cell r="AC42">
            <v>10226715</v>
          </cell>
          <cell r="AD42">
            <v>1226</v>
          </cell>
          <cell r="AE42">
            <v>966253</v>
          </cell>
          <cell r="AF42">
            <v>1567</v>
          </cell>
          <cell r="AG42">
            <v>653685</v>
          </cell>
          <cell r="AH42">
            <v>2793</v>
          </cell>
          <cell r="AI42">
            <v>1619938</v>
          </cell>
          <cell r="AR42">
            <v>12374</v>
          </cell>
          <cell r="AS42">
            <v>12253130</v>
          </cell>
        </row>
        <row r="43">
          <cell r="A43" t="str">
            <v>7655</v>
          </cell>
          <cell r="X43">
            <v>7574</v>
          </cell>
          <cell r="Y43">
            <v>15061609</v>
          </cell>
          <cell r="Z43">
            <v>2918</v>
          </cell>
          <cell r="AA43">
            <v>2107700</v>
          </cell>
          <cell r="AB43">
            <v>10492</v>
          </cell>
          <cell r="AC43">
            <v>17169309</v>
          </cell>
          <cell r="AD43">
            <v>104</v>
          </cell>
          <cell r="AE43">
            <v>107918</v>
          </cell>
          <cell r="AF43">
            <v>1319</v>
          </cell>
          <cell r="AG43">
            <v>527600</v>
          </cell>
          <cell r="AH43">
            <v>1423</v>
          </cell>
          <cell r="AI43">
            <v>635518</v>
          </cell>
          <cell r="AR43">
            <v>11915</v>
          </cell>
          <cell r="AS43">
            <v>17804827</v>
          </cell>
        </row>
        <row r="44">
          <cell r="A44" t="str">
            <v>7657</v>
          </cell>
          <cell r="X44">
            <v>3020</v>
          </cell>
          <cell r="Y44">
            <v>3448284</v>
          </cell>
          <cell r="Z44">
            <v>1393</v>
          </cell>
          <cell r="AA44">
            <v>1393000</v>
          </cell>
          <cell r="AB44">
            <v>4413</v>
          </cell>
          <cell r="AC44">
            <v>4841284</v>
          </cell>
          <cell r="AD44">
            <v>660</v>
          </cell>
          <cell r="AE44">
            <v>570715</v>
          </cell>
          <cell r="AF44">
            <v>969</v>
          </cell>
          <cell r="AG44">
            <v>584920</v>
          </cell>
          <cell r="AH44">
            <v>1629</v>
          </cell>
          <cell r="AI44">
            <v>1155635</v>
          </cell>
          <cell r="AR44">
            <v>6042</v>
          </cell>
          <cell r="AS44">
            <v>5996919</v>
          </cell>
        </row>
        <row r="45">
          <cell r="A45" t="str">
            <v>7658</v>
          </cell>
          <cell r="X45">
            <v>5033</v>
          </cell>
          <cell r="Y45">
            <v>5628376</v>
          </cell>
          <cell r="AB45">
            <v>5033</v>
          </cell>
          <cell r="AC45">
            <v>5628376</v>
          </cell>
          <cell r="AD45">
            <v>278</v>
          </cell>
          <cell r="AE45">
            <v>187304</v>
          </cell>
          <cell r="AH45">
            <v>278</v>
          </cell>
          <cell r="AI45">
            <v>187304</v>
          </cell>
          <cell r="AR45">
            <v>5311</v>
          </cell>
          <cell r="AS45">
            <v>5815680</v>
          </cell>
        </row>
        <row r="46">
          <cell r="A46" t="str">
            <v>7659</v>
          </cell>
          <cell r="X46">
            <v>6885</v>
          </cell>
          <cell r="Y46">
            <v>9132323</v>
          </cell>
          <cell r="Z46">
            <v>400</v>
          </cell>
          <cell r="AA46">
            <v>0</v>
          </cell>
          <cell r="AB46">
            <v>7285</v>
          </cell>
          <cell r="AC46">
            <v>9132323</v>
          </cell>
          <cell r="AD46">
            <v>67</v>
          </cell>
          <cell r="AE46">
            <v>76617</v>
          </cell>
          <cell r="AF46">
            <v>150</v>
          </cell>
          <cell r="AG46">
            <v>0</v>
          </cell>
          <cell r="AH46">
            <v>217</v>
          </cell>
          <cell r="AI46">
            <v>76617</v>
          </cell>
          <cell r="AR46">
            <v>7502</v>
          </cell>
          <cell r="AS46">
            <v>9208940</v>
          </cell>
        </row>
        <row r="47">
          <cell r="A47" t="str">
            <v>7662</v>
          </cell>
          <cell r="B47">
            <v>545</v>
          </cell>
          <cell r="C47">
            <v>689850</v>
          </cell>
          <cell r="F47">
            <v>545</v>
          </cell>
          <cell r="G47">
            <v>689850</v>
          </cell>
          <cell r="X47">
            <v>1250</v>
          </cell>
          <cell r="Y47">
            <v>1624867</v>
          </cell>
          <cell r="Z47">
            <v>2199</v>
          </cell>
          <cell r="AA47">
            <v>2012220</v>
          </cell>
          <cell r="AB47">
            <v>3449</v>
          </cell>
          <cell r="AC47">
            <v>3637087</v>
          </cell>
          <cell r="AD47">
            <v>370</v>
          </cell>
          <cell r="AE47">
            <v>136854</v>
          </cell>
          <cell r="AH47">
            <v>370</v>
          </cell>
          <cell r="AI47">
            <v>136854</v>
          </cell>
          <cell r="AR47">
            <v>4364</v>
          </cell>
          <cell r="AS47">
            <v>4463791</v>
          </cell>
        </row>
        <row r="48">
          <cell r="A48" t="str">
            <v>7663</v>
          </cell>
          <cell r="L48">
            <v>900</v>
          </cell>
          <cell r="M48">
            <v>300000</v>
          </cell>
          <cell r="N48">
            <v>900</v>
          </cell>
          <cell r="O48">
            <v>300000</v>
          </cell>
          <cell r="X48">
            <v>220</v>
          </cell>
          <cell r="Y48">
            <v>257822</v>
          </cell>
          <cell r="Z48">
            <v>340</v>
          </cell>
          <cell r="AA48">
            <v>234600</v>
          </cell>
          <cell r="AB48">
            <v>560</v>
          </cell>
          <cell r="AC48">
            <v>492422</v>
          </cell>
          <cell r="AD48">
            <v>800</v>
          </cell>
          <cell r="AE48">
            <v>180000</v>
          </cell>
          <cell r="AF48">
            <v>2388</v>
          </cell>
          <cell r="AG48">
            <v>1275940</v>
          </cell>
          <cell r="AH48">
            <v>3188</v>
          </cell>
          <cell r="AI48">
            <v>1455940</v>
          </cell>
          <cell r="AR48">
            <v>4648</v>
          </cell>
          <cell r="AS48">
            <v>2248362</v>
          </cell>
        </row>
        <row r="49">
          <cell r="A49" t="str">
            <v>7666</v>
          </cell>
          <cell r="X49">
            <v>5319</v>
          </cell>
          <cell r="Y49">
            <v>7481617</v>
          </cell>
          <cell r="AB49">
            <v>5319</v>
          </cell>
          <cell r="AC49">
            <v>7481617</v>
          </cell>
          <cell r="AF49">
            <v>550</v>
          </cell>
          <cell r="AG49">
            <v>495000</v>
          </cell>
          <cell r="AH49">
            <v>550</v>
          </cell>
          <cell r="AI49">
            <v>495000</v>
          </cell>
          <cell r="AR49">
            <v>5869</v>
          </cell>
          <cell r="AS49">
            <v>7976617</v>
          </cell>
        </row>
        <row r="50">
          <cell r="A50" t="str">
            <v>7690</v>
          </cell>
          <cell r="B50">
            <v>509</v>
          </cell>
          <cell r="C50">
            <v>1161379</v>
          </cell>
          <cell r="D50">
            <v>1130</v>
          </cell>
          <cell r="E50">
            <v>2212140</v>
          </cell>
          <cell r="F50">
            <v>1639</v>
          </cell>
          <cell r="G50">
            <v>3373519</v>
          </cell>
          <cell r="X50">
            <v>4711</v>
          </cell>
          <cell r="Y50">
            <v>9692713</v>
          </cell>
          <cell r="Z50">
            <v>795</v>
          </cell>
          <cell r="AA50">
            <v>1561425</v>
          </cell>
          <cell r="AB50">
            <v>5506</v>
          </cell>
          <cell r="AC50">
            <v>11254138</v>
          </cell>
          <cell r="AF50">
            <v>893</v>
          </cell>
          <cell r="AG50">
            <v>552116</v>
          </cell>
          <cell r="AH50">
            <v>893</v>
          </cell>
          <cell r="AI50">
            <v>552116</v>
          </cell>
          <cell r="AR50">
            <v>8038</v>
          </cell>
          <cell r="AS50">
            <v>15179773</v>
          </cell>
        </row>
        <row r="51">
          <cell r="A51" t="str">
            <v>7705</v>
          </cell>
          <cell r="B51">
            <v>255</v>
          </cell>
          <cell r="C51">
            <v>404404</v>
          </cell>
          <cell r="F51">
            <v>255</v>
          </cell>
          <cell r="G51">
            <v>404404</v>
          </cell>
          <cell r="X51">
            <v>769</v>
          </cell>
          <cell r="Y51">
            <v>1207983</v>
          </cell>
          <cell r="AB51">
            <v>769</v>
          </cell>
          <cell r="AC51">
            <v>1207983</v>
          </cell>
          <cell r="AR51">
            <v>1024</v>
          </cell>
          <cell r="AS51">
            <v>1612387</v>
          </cell>
        </row>
        <row r="52">
          <cell r="A52" t="str">
            <v>7706</v>
          </cell>
          <cell r="X52">
            <v>1411</v>
          </cell>
          <cell r="Y52">
            <v>2144105</v>
          </cell>
          <cell r="Z52">
            <v>465</v>
          </cell>
          <cell r="AA52">
            <v>923000</v>
          </cell>
          <cell r="AB52">
            <v>1876</v>
          </cell>
          <cell r="AC52">
            <v>3067105</v>
          </cell>
          <cell r="AD52">
            <v>38</v>
          </cell>
          <cell r="AE52">
            <v>41942</v>
          </cell>
          <cell r="AF52">
            <v>122</v>
          </cell>
          <cell r="AG52">
            <v>86450</v>
          </cell>
          <cell r="AH52">
            <v>160</v>
          </cell>
          <cell r="AI52">
            <v>128392</v>
          </cell>
          <cell r="AR52">
            <v>2036</v>
          </cell>
          <cell r="AS52">
            <v>3195497</v>
          </cell>
        </row>
        <row r="53">
          <cell r="A53" t="str">
            <v>7710</v>
          </cell>
          <cell r="X53">
            <v>6862</v>
          </cell>
          <cell r="Y53">
            <v>10518791</v>
          </cell>
          <cell r="AB53">
            <v>6862</v>
          </cell>
          <cell r="AC53">
            <v>10518791</v>
          </cell>
          <cell r="AD53">
            <v>309</v>
          </cell>
          <cell r="AE53">
            <v>457256</v>
          </cell>
          <cell r="AF53">
            <v>134</v>
          </cell>
          <cell r="AG53">
            <v>93800</v>
          </cell>
          <cell r="AH53">
            <v>443</v>
          </cell>
          <cell r="AI53">
            <v>551056</v>
          </cell>
          <cell r="AR53">
            <v>7305</v>
          </cell>
          <cell r="AS53">
            <v>11069847</v>
          </cell>
        </row>
        <row r="54">
          <cell r="A54" t="str">
            <v>7711</v>
          </cell>
          <cell r="X54">
            <v>6913</v>
          </cell>
          <cell r="Y54">
            <v>9452751</v>
          </cell>
          <cell r="Z54">
            <v>210</v>
          </cell>
          <cell r="AA54">
            <v>214000</v>
          </cell>
          <cell r="AB54">
            <v>7123</v>
          </cell>
          <cell r="AC54">
            <v>9666751</v>
          </cell>
          <cell r="AD54">
            <v>98</v>
          </cell>
          <cell r="AE54">
            <v>1000</v>
          </cell>
          <cell r="AF54">
            <v>129</v>
          </cell>
          <cell r="AG54">
            <v>12900</v>
          </cell>
          <cell r="AH54">
            <v>227</v>
          </cell>
          <cell r="AI54">
            <v>13900</v>
          </cell>
          <cell r="AR54">
            <v>7350</v>
          </cell>
          <cell r="AS54">
            <v>9680651</v>
          </cell>
        </row>
        <row r="55">
          <cell r="A55" t="str">
            <v>7715</v>
          </cell>
          <cell r="B55">
            <v>324</v>
          </cell>
          <cell r="C55">
            <v>364936</v>
          </cell>
          <cell r="F55">
            <v>324</v>
          </cell>
          <cell r="G55">
            <v>364936</v>
          </cell>
          <cell r="X55">
            <v>11226</v>
          </cell>
          <cell r="Y55">
            <v>15427959</v>
          </cell>
          <cell r="Z55">
            <v>2394</v>
          </cell>
          <cell r="AA55">
            <v>2909012</v>
          </cell>
          <cell r="AB55">
            <v>13620</v>
          </cell>
          <cell r="AC55">
            <v>18336971</v>
          </cell>
          <cell r="AD55">
            <v>500</v>
          </cell>
          <cell r="AE55">
            <v>270356</v>
          </cell>
          <cell r="AF55">
            <v>268</v>
          </cell>
          <cell r="AG55">
            <v>110000</v>
          </cell>
          <cell r="AH55">
            <v>768</v>
          </cell>
          <cell r="AI55">
            <v>380356</v>
          </cell>
          <cell r="AJ55">
            <v>846</v>
          </cell>
          <cell r="AK55">
            <v>339360</v>
          </cell>
          <cell r="AL55">
            <v>846</v>
          </cell>
          <cell r="AM55">
            <v>339360</v>
          </cell>
          <cell r="AN55">
            <v>327</v>
          </cell>
          <cell r="AO55">
            <v>343706</v>
          </cell>
          <cell r="AP55">
            <v>327</v>
          </cell>
          <cell r="AQ55">
            <v>343706</v>
          </cell>
          <cell r="AR55">
            <v>15885</v>
          </cell>
          <cell r="AS55">
            <v>19765329</v>
          </cell>
        </row>
        <row r="56">
          <cell r="A56" t="str">
            <v>7720</v>
          </cell>
          <cell r="X56">
            <v>3637</v>
          </cell>
          <cell r="Y56">
            <v>7684069</v>
          </cell>
          <cell r="Z56">
            <v>100</v>
          </cell>
          <cell r="AA56">
            <v>274700</v>
          </cell>
          <cell r="AB56">
            <v>3737</v>
          </cell>
          <cell r="AC56">
            <v>7958769</v>
          </cell>
          <cell r="AF56">
            <v>875</v>
          </cell>
          <cell r="AG56">
            <v>656250</v>
          </cell>
          <cell r="AH56">
            <v>875</v>
          </cell>
          <cell r="AI56">
            <v>656250</v>
          </cell>
          <cell r="AR56">
            <v>4612</v>
          </cell>
          <cell r="AS56">
            <v>8615019</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Översikt"/>
      <sheetName val="Blad2"/>
      <sheetName val="Blad4"/>
      <sheetName val="Per lokaltyp"/>
      <sheetName val="Diagram"/>
      <sheetName val="Data"/>
      <sheetName val="Detaljer"/>
      <sheetName val="Output"/>
      <sheetName val="Blad1"/>
      <sheetName val="Params"/>
      <sheetName val="FgKvartal"/>
    </sheetNames>
    <sheetDataSet>
      <sheetData sheetId="0"/>
      <sheetData sheetId="1"/>
      <sheetData sheetId="2"/>
      <sheetData sheetId="3">
        <row r="2">
          <cell r="HB2">
            <v>5490</v>
          </cell>
        </row>
        <row r="3">
          <cell r="HB3" t="str">
            <v>Vakant</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Översikt Operativt"/>
      <sheetName val="Blad4"/>
      <sheetName val="Per Lokaltyp"/>
      <sheetName val="Översikt Aktiva Avtal"/>
      <sheetName val="Blad2"/>
      <sheetName val="Per lokaltyp(LA)"/>
      <sheetName val="Per lokaltyp(FA)"/>
      <sheetName val="Per lokaltyp(FV)"/>
      <sheetName val="Per lokaltyp(OMF)"/>
      <sheetName val="Sammanställning"/>
      <sheetName val="Justeringar"/>
      <sheetName val="Spec Löpande avtal"/>
      <sheetName val="Spec Framtida avtal"/>
      <sheetName val="Spec Framtida vakanser"/>
      <sheetName val="Diagram"/>
      <sheetName val="Data"/>
      <sheetName val="Detaljer(OMF)"/>
      <sheetName val="Detaljer(FA)"/>
      <sheetName val="Detaljer(FV)"/>
      <sheetName val="Detaljer"/>
      <sheetName val="Output"/>
      <sheetName val="Blad1"/>
      <sheetName val="Params"/>
      <sheetName val="FgKvartal"/>
      <sheetName val="Q3-2024 Uthyrningsgrad_Klar 241"/>
    </sheetNames>
    <sheetDataSet>
      <sheetData sheetId="0"/>
      <sheetData sheetId="1"/>
      <sheetData sheetId="2"/>
      <sheetData sheetId="3"/>
      <sheetData sheetId="4"/>
      <sheetData sheetId="5">
        <row r="3">
          <cell r="C3" t="str">
            <v>Organisation: Fastighetsförvaltning</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
          <cell r="E3">
            <v>202409</v>
          </cell>
        </row>
      </sheetData>
      <sheetData sheetId="23">
        <row r="14">
          <cell r="CN14">
            <v>202406</v>
          </cell>
        </row>
      </sheetData>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sheetName val="Input"/>
    </sheetNames>
    <sheetDataSet>
      <sheetData sheetId="0"/>
      <sheetData sheetId="1">
        <row r="8">
          <cell r="C8" t="str">
            <v>2009</v>
          </cell>
        </row>
        <row r="9">
          <cell r="C9">
            <v>2008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Översikt"/>
      <sheetName val="Blad1"/>
      <sheetName val="Avvikelse"/>
      <sheetName val="Spec"/>
      <sheetName val="Per lokaltyp"/>
      <sheetName val="Fast.status"/>
      <sheetName val="Översikt (2)"/>
      <sheetName val="Blad2"/>
    </sheetNames>
    <sheetDataSet>
      <sheetData sheetId="0"/>
      <sheetData sheetId="1"/>
      <sheetData sheetId="2">
        <row r="8">
          <cell r="AB8" t="str">
            <v>Q1 - 2009</v>
          </cell>
          <cell r="AC8" t="str">
            <v>Q1 - 2008</v>
          </cell>
        </row>
      </sheetData>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t"/>
      <sheetName val="Specifikation"/>
      <sheetName val="Avvikelseanalys"/>
      <sheetName val="Kontospecifikation"/>
      <sheetName val="Input"/>
      <sheetName val="Ins0000043"/>
    </sheetNames>
    <sheetDataSet>
      <sheetData sheetId="0" refreshError="1"/>
      <sheetData sheetId="1" refreshError="1"/>
      <sheetData sheetId="2" refreshError="1"/>
      <sheetData sheetId="3" refreshError="1"/>
      <sheetData sheetId="4">
        <row r="9">
          <cell r="C9" t="str">
            <v>Drott Kontor</v>
          </cell>
        </row>
        <row r="10">
          <cell r="C10" t="str">
            <v>Samtliga Resultatställen</v>
          </cell>
        </row>
        <row r="12">
          <cell r="C12">
            <v>2002</v>
          </cell>
        </row>
        <row r="13">
          <cell r="C13" t="str">
            <v>M0</v>
          </cell>
        </row>
      </sheetData>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
      <sheetName val="Reskontra"/>
      <sheetName val="Blad1"/>
      <sheetName val="INPUT"/>
      <sheetName val="_Skattemässiga restvärden 2011-"/>
    </sheetNames>
    <sheetDataSet>
      <sheetData sheetId="0"/>
      <sheetData sheetId="1"/>
      <sheetData sheetId="2"/>
      <sheetData sheetId="3">
        <row r="1">
          <cell r="G1" t="str">
            <v>Samtliga</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
      <sheetName val="Kontrakt"/>
      <sheetName val="Params"/>
    </sheetNames>
    <sheetDataSet>
      <sheetData sheetId="0"/>
      <sheetData sheetId="1"/>
      <sheetData sheetId="2">
        <row r="2">
          <cell r="E2" t="str">
            <v xml:space="preserve">201812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40"/>
  <sheetViews>
    <sheetView showGridLines="0" tabSelected="1" zoomScale="115" zoomScaleNormal="115" workbookViewId="0">
      <pane ySplit="3" topLeftCell="A4" activePane="bottomLeft" state="frozenSplit"/>
      <selection pane="bottomLeft" activeCell="L28" sqref="L28"/>
    </sheetView>
  </sheetViews>
  <sheetFormatPr defaultColWidth="9.140625" defaultRowHeight="11.25"/>
  <cols>
    <col min="1" max="1" width="12.28515625" style="74" bestFit="1" customWidth="1"/>
    <col min="2" max="2" width="7.7109375" style="77" customWidth="1"/>
    <col min="3" max="3" width="27" style="75" customWidth="1"/>
    <col min="4" max="4" width="29.5703125" style="34" hidden="1" customWidth="1"/>
    <col min="5" max="5" width="17.42578125" style="34" bestFit="1" customWidth="1"/>
    <col min="6" max="6" width="56.85546875" style="76" customWidth="1"/>
    <col min="7" max="7" width="14.28515625" style="34" hidden="1" customWidth="1"/>
    <col min="8" max="8" width="11.42578125" style="34" customWidth="1"/>
    <col min="9" max="9" width="14.5703125" style="34" customWidth="1"/>
    <col min="10" max="10" width="17.140625" style="34" customWidth="1"/>
    <col min="11" max="11" width="17.85546875" style="34" customWidth="1"/>
    <col min="12" max="12" width="12.7109375" style="34" customWidth="1"/>
    <col min="13" max="13" width="12.140625" style="34" customWidth="1"/>
    <col min="14" max="14" width="13.5703125" style="34" customWidth="1"/>
    <col min="15" max="15" width="18.42578125" style="34" customWidth="1"/>
    <col min="16" max="16" width="13.85546875" style="34" bestFit="1" customWidth="1"/>
    <col min="17" max="16384" width="9.140625" style="34"/>
  </cols>
  <sheetData>
    <row r="1" spans="1:17" s="3" customFormat="1" ht="57.75" customHeight="1" thickBot="1">
      <c r="A1" s="1"/>
      <c r="B1" s="1"/>
      <c r="C1" s="91" t="s">
        <v>296</v>
      </c>
      <c r="D1" s="92"/>
      <c r="E1" s="92"/>
      <c r="F1" s="92"/>
      <c r="G1" s="2"/>
      <c r="H1" s="2"/>
      <c r="I1" s="82"/>
      <c r="J1" s="2"/>
      <c r="K1" s="2"/>
      <c r="L1" s="2"/>
      <c r="M1" s="2"/>
      <c r="N1" s="2"/>
      <c r="O1" s="2"/>
      <c r="P1" s="2"/>
    </row>
    <row r="2" spans="1:17" s="3" customFormat="1" ht="22.5">
      <c r="A2" s="88" t="s">
        <v>289</v>
      </c>
      <c r="B2" s="4"/>
      <c r="C2" s="6"/>
      <c r="D2" s="7"/>
      <c r="E2" s="5"/>
      <c r="F2" s="8"/>
      <c r="G2" s="9" t="s">
        <v>44</v>
      </c>
      <c r="H2" s="11" t="s">
        <v>165</v>
      </c>
      <c r="I2" s="10" t="s">
        <v>167</v>
      </c>
      <c r="J2" s="11" t="s">
        <v>169</v>
      </c>
      <c r="K2" s="12" t="s">
        <v>170</v>
      </c>
      <c r="L2" s="11" t="s">
        <v>171</v>
      </c>
      <c r="M2" s="11" t="s">
        <v>172</v>
      </c>
      <c r="N2" s="12" t="s">
        <v>173</v>
      </c>
      <c r="O2" s="12" t="s">
        <v>174</v>
      </c>
      <c r="P2" s="13" t="s">
        <v>175</v>
      </c>
    </row>
    <row r="3" spans="1:17" s="3" customFormat="1" ht="12" thickBot="1">
      <c r="A3" s="86" t="s">
        <v>290</v>
      </c>
      <c r="B3" s="14"/>
      <c r="C3" s="16"/>
      <c r="D3" s="17"/>
      <c r="E3" s="15" t="s">
        <v>163</v>
      </c>
      <c r="F3" s="18" t="s">
        <v>164</v>
      </c>
      <c r="G3" s="19" t="s">
        <v>45</v>
      </c>
      <c r="H3" s="20" t="s">
        <v>166</v>
      </c>
      <c r="I3" s="21" t="s">
        <v>168</v>
      </c>
      <c r="J3" s="20" t="s">
        <v>168</v>
      </c>
      <c r="K3" s="20" t="s">
        <v>168</v>
      </c>
      <c r="L3" s="20" t="s">
        <v>168</v>
      </c>
      <c r="M3" s="20" t="s">
        <v>168</v>
      </c>
      <c r="N3" s="20" t="s">
        <v>168</v>
      </c>
      <c r="O3" s="20" t="s">
        <v>168</v>
      </c>
      <c r="P3" s="22">
        <v>45657</v>
      </c>
    </row>
    <row r="4" spans="1:17" s="3" customFormat="1" ht="19.5" customHeight="1">
      <c r="A4" s="29"/>
      <c r="B4" s="23"/>
      <c r="C4" s="25" t="s">
        <v>186</v>
      </c>
      <c r="D4" s="26"/>
      <c r="E4" s="26"/>
      <c r="F4" s="27"/>
      <c r="G4" s="24"/>
      <c r="H4" s="28"/>
      <c r="I4" s="28"/>
      <c r="J4" s="28"/>
      <c r="K4" s="28"/>
      <c r="L4" s="28"/>
      <c r="M4" s="28"/>
      <c r="N4" s="28"/>
      <c r="O4" s="28"/>
      <c r="P4" s="84"/>
    </row>
    <row r="5" spans="1:17" ht="28.5" customHeight="1">
      <c r="A5" s="29">
        <v>1</v>
      </c>
      <c r="B5" s="70">
        <v>1</v>
      </c>
      <c r="C5" s="30" t="s">
        <v>153</v>
      </c>
      <c r="D5" s="3" t="s">
        <v>0</v>
      </c>
      <c r="E5" s="30" t="s">
        <v>46</v>
      </c>
      <c r="F5" s="31" t="s">
        <v>47</v>
      </c>
      <c r="G5" s="29"/>
      <c r="H5" s="32" t="s">
        <v>48</v>
      </c>
      <c r="I5" s="80">
        <v>25271</v>
      </c>
      <c r="J5" s="80">
        <v>680</v>
      </c>
      <c r="K5" s="80">
        <v>1458</v>
      </c>
      <c r="L5" s="80">
        <v>0</v>
      </c>
      <c r="M5" s="80">
        <v>0</v>
      </c>
      <c r="N5" s="80">
        <v>921</v>
      </c>
      <c r="O5" s="33">
        <f t="shared" ref="O5:O30" si="0">I5+J5+K5+L5+M5+N5</f>
        <v>28330</v>
      </c>
      <c r="P5" s="33">
        <v>1186000</v>
      </c>
      <c r="Q5" s="83"/>
    </row>
    <row r="6" spans="1:17">
      <c r="A6" s="29">
        <v>1</v>
      </c>
      <c r="B6" s="70">
        <f>B5+1</f>
        <v>2</v>
      </c>
      <c r="C6" s="35" t="s">
        <v>117</v>
      </c>
      <c r="D6" s="3" t="s">
        <v>1</v>
      </c>
      <c r="E6" s="3" t="s">
        <v>46</v>
      </c>
      <c r="F6" s="36" t="s">
        <v>49</v>
      </c>
      <c r="G6" s="29"/>
      <c r="H6" s="30">
        <v>1963</v>
      </c>
      <c r="I6" s="80">
        <v>13821</v>
      </c>
      <c r="J6" s="80">
        <v>1156</v>
      </c>
      <c r="K6" s="80">
        <v>2375</v>
      </c>
      <c r="L6" s="80">
        <v>0</v>
      </c>
      <c r="M6" s="80">
        <v>0</v>
      </c>
      <c r="N6" s="80">
        <v>8562</v>
      </c>
      <c r="O6" s="33">
        <f t="shared" si="0"/>
        <v>25914</v>
      </c>
      <c r="P6" s="33">
        <v>678000</v>
      </c>
      <c r="Q6" s="83"/>
    </row>
    <row r="7" spans="1:17">
      <c r="A7" s="29">
        <v>1</v>
      </c>
      <c r="B7" s="70">
        <f t="shared" ref="B7:B30" si="1">B6+1</f>
        <v>3</v>
      </c>
      <c r="C7" s="35" t="s">
        <v>2</v>
      </c>
      <c r="D7" s="30" t="s">
        <v>2</v>
      </c>
      <c r="E7" s="3" t="s">
        <v>46</v>
      </c>
      <c r="F7" s="36" t="s">
        <v>50</v>
      </c>
      <c r="G7" s="29"/>
      <c r="H7" s="30">
        <v>1951</v>
      </c>
      <c r="I7" s="80">
        <v>14389</v>
      </c>
      <c r="J7" s="80">
        <v>282</v>
      </c>
      <c r="K7" s="80">
        <v>194</v>
      </c>
      <c r="L7" s="80">
        <v>0</v>
      </c>
      <c r="M7" s="80">
        <v>0</v>
      </c>
      <c r="N7" s="80">
        <v>0</v>
      </c>
      <c r="O7" s="33">
        <f t="shared" si="0"/>
        <v>14865</v>
      </c>
      <c r="P7" s="33">
        <v>1298000</v>
      </c>
      <c r="Q7" s="83"/>
    </row>
    <row r="8" spans="1:17">
      <c r="A8" s="29">
        <v>1</v>
      </c>
      <c r="B8" s="70">
        <f t="shared" si="1"/>
        <v>4</v>
      </c>
      <c r="C8" s="35" t="s">
        <v>133</v>
      </c>
      <c r="D8" s="3" t="s">
        <v>134</v>
      </c>
      <c r="E8" s="3" t="s">
        <v>46</v>
      </c>
      <c r="F8" s="31" t="s">
        <v>118</v>
      </c>
      <c r="G8" s="29"/>
      <c r="H8" s="30">
        <v>1931</v>
      </c>
      <c r="I8" s="80">
        <v>16846</v>
      </c>
      <c r="J8" s="80">
        <v>2089</v>
      </c>
      <c r="K8" s="80">
        <v>1586.5</v>
      </c>
      <c r="L8" s="80">
        <v>0</v>
      </c>
      <c r="M8" s="80">
        <v>0</v>
      </c>
      <c r="N8" s="80">
        <v>76</v>
      </c>
      <c r="O8" s="33">
        <f t="shared" si="0"/>
        <v>20597.5</v>
      </c>
      <c r="P8" s="33">
        <v>1151376</v>
      </c>
      <c r="Q8" s="83"/>
    </row>
    <row r="9" spans="1:17">
      <c r="A9" s="29">
        <v>1</v>
      </c>
      <c r="B9" s="70">
        <f t="shared" si="1"/>
        <v>5</v>
      </c>
      <c r="C9" s="35" t="s">
        <v>3</v>
      </c>
      <c r="D9" s="30" t="s">
        <v>3</v>
      </c>
      <c r="E9" s="3" t="s">
        <v>46</v>
      </c>
      <c r="F9" s="36" t="s">
        <v>51</v>
      </c>
      <c r="G9" s="29"/>
      <c r="H9" s="30">
        <v>1977</v>
      </c>
      <c r="I9" s="80">
        <v>0</v>
      </c>
      <c r="J9" s="80">
        <v>0</v>
      </c>
      <c r="K9" s="80">
        <v>0</v>
      </c>
      <c r="L9" s="80">
        <v>0</v>
      </c>
      <c r="M9" s="80">
        <v>0</v>
      </c>
      <c r="N9" s="80">
        <v>0</v>
      </c>
      <c r="O9" s="33">
        <f t="shared" si="0"/>
        <v>0</v>
      </c>
      <c r="P9" s="33">
        <v>0</v>
      </c>
      <c r="Q9" s="87"/>
    </row>
    <row r="10" spans="1:17">
      <c r="A10" s="29">
        <v>1</v>
      </c>
      <c r="B10" s="70">
        <f t="shared" si="1"/>
        <v>6</v>
      </c>
      <c r="C10" s="35" t="s">
        <v>4</v>
      </c>
      <c r="D10" s="3" t="s">
        <v>4</v>
      </c>
      <c r="E10" s="3" t="s">
        <v>46</v>
      </c>
      <c r="F10" s="31" t="s">
        <v>52</v>
      </c>
      <c r="G10" s="29" t="s">
        <v>53</v>
      </c>
      <c r="H10" s="30">
        <v>1929</v>
      </c>
      <c r="I10" s="80">
        <v>531</v>
      </c>
      <c r="J10" s="80">
        <v>665</v>
      </c>
      <c r="K10" s="80">
        <v>0</v>
      </c>
      <c r="L10" s="80">
        <v>0</v>
      </c>
      <c r="M10" s="80">
        <v>0</v>
      </c>
      <c r="N10" s="80">
        <v>0</v>
      </c>
      <c r="O10" s="33">
        <f t="shared" si="0"/>
        <v>1196</v>
      </c>
      <c r="P10" s="33">
        <v>67000</v>
      </c>
      <c r="Q10" s="83"/>
    </row>
    <row r="11" spans="1:17">
      <c r="A11" s="29">
        <v>0</v>
      </c>
      <c r="B11" s="70">
        <f t="shared" si="1"/>
        <v>7</v>
      </c>
      <c r="C11" s="30" t="s">
        <v>154</v>
      </c>
      <c r="D11" s="3"/>
      <c r="E11" s="30" t="s">
        <v>46</v>
      </c>
      <c r="F11" s="30" t="s">
        <v>119</v>
      </c>
      <c r="G11" s="29"/>
      <c r="H11" s="29"/>
      <c r="I11" s="80">
        <v>145</v>
      </c>
      <c r="J11" s="80">
        <v>0</v>
      </c>
      <c r="K11" s="80">
        <v>0</v>
      </c>
      <c r="L11" s="80">
        <v>2213</v>
      </c>
      <c r="M11" s="80">
        <v>0</v>
      </c>
      <c r="N11" s="80">
        <v>0</v>
      </c>
      <c r="O11" s="33">
        <f t="shared" si="0"/>
        <v>2358</v>
      </c>
      <c r="P11" s="33">
        <v>163200</v>
      </c>
      <c r="Q11" s="83"/>
    </row>
    <row r="12" spans="1:17">
      <c r="A12" s="29">
        <v>1</v>
      </c>
      <c r="B12" s="70">
        <f t="shared" si="1"/>
        <v>8</v>
      </c>
      <c r="C12" s="35" t="s">
        <v>5</v>
      </c>
      <c r="D12" s="3" t="s">
        <v>5</v>
      </c>
      <c r="E12" s="30" t="s">
        <v>54</v>
      </c>
      <c r="F12" s="36" t="s">
        <v>55</v>
      </c>
      <c r="G12" s="29"/>
      <c r="H12" s="32" t="s">
        <v>56</v>
      </c>
      <c r="I12" s="80">
        <v>6370</v>
      </c>
      <c r="J12" s="80">
        <v>0</v>
      </c>
      <c r="K12" s="80">
        <v>249</v>
      </c>
      <c r="L12" s="80">
        <v>0</v>
      </c>
      <c r="M12" s="80">
        <v>0</v>
      </c>
      <c r="N12" s="80">
        <v>0</v>
      </c>
      <c r="O12" s="33">
        <f t="shared" si="0"/>
        <v>6619</v>
      </c>
      <c r="P12" s="33">
        <v>243000</v>
      </c>
      <c r="Q12" s="83"/>
    </row>
    <row r="13" spans="1:17">
      <c r="A13" s="29">
        <v>1</v>
      </c>
      <c r="B13" s="70">
        <f t="shared" si="1"/>
        <v>9</v>
      </c>
      <c r="C13" s="35" t="s">
        <v>155</v>
      </c>
      <c r="D13" s="3" t="s">
        <v>6</v>
      </c>
      <c r="E13" s="30" t="s">
        <v>46</v>
      </c>
      <c r="F13" s="36" t="s">
        <v>57</v>
      </c>
      <c r="G13" s="29" t="s">
        <v>53</v>
      </c>
      <c r="H13" s="32">
        <v>1929</v>
      </c>
      <c r="I13" s="80">
        <v>3504</v>
      </c>
      <c r="J13" s="80">
        <v>48</v>
      </c>
      <c r="K13" s="80">
        <v>199</v>
      </c>
      <c r="L13" s="80">
        <v>0</v>
      </c>
      <c r="M13" s="80">
        <v>0</v>
      </c>
      <c r="N13" s="80">
        <v>0</v>
      </c>
      <c r="O13" s="33">
        <f t="shared" si="0"/>
        <v>3751</v>
      </c>
      <c r="P13" s="33">
        <v>137886</v>
      </c>
      <c r="Q13" s="83"/>
    </row>
    <row r="14" spans="1:17">
      <c r="A14" s="29">
        <v>1</v>
      </c>
      <c r="B14" s="70">
        <f t="shared" si="1"/>
        <v>10</v>
      </c>
      <c r="C14" s="35" t="s">
        <v>7</v>
      </c>
      <c r="D14" s="3" t="s">
        <v>7</v>
      </c>
      <c r="E14" s="30" t="s">
        <v>59</v>
      </c>
      <c r="F14" s="31" t="s">
        <v>60</v>
      </c>
      <c r="G14" s="29" t="s">
        <v>53</v>
      </c>
      <c r="H14" s="30">
        <v>1963</v>
      </c>
      <c r="I14" s="80">
        <v>11106</v>
      </c>
      <c r="J14" s="80">
        <v>838.5</v>
      </c>
      <c r="K14" s="80">
        <v>2901.5</v>
      </c>
      <c r="L14" s="80">
        <v>0</v>
      </c>
      <c r="M14" s="80">
        <v>0</v>
      </c>
      <c r="N14" s="80">
        <v>2415</v>
      </c>
      <c r="O14" s="33">
        <f t="shared" si="0"/>
        <v>17261</v>
      </c>
      <c r="P14" s="33">
        <v>409000</v>
      </c>
      <c r="Q14" s="83"/>
    </row>
    <row r="15" spans="1:17">
      <c r="A15" s="29">
        <v>1</v>
      </c>
      <c r="B15" s="70">
        <f t="shared" si="1"/>
        <v>11</v>
      </c>
      <c r="C15" s="35" t="s">
        <v>8</v>
      </c>
      <c r="D15" s="3" t="s">
        <v>8</v>
      </c>
      <c r="E15" s="30" t="s">
        <v>59</v>
      </c>
      <c r="F15" s="31" t="s">
        <v>61</v>
      </c>
      <c r="G15" s="29" t="s">
        <v>53</v>
      </c>
      <c r="H15" s="30">
        <v>1953</v>
      </c>
      <c r="I15" s="80">
        <v>8340</v>
      </c>
      <c r="J15" s="80">
        <v>2505</v>
      </c>
      <c r="K15" s="80">
        <v>928</v>
      </c>
      <c r="L15" s="80">
        <v>0</v>
      </c>
      <c r="M15" s="80">
        <v>0</v>
      </c>
      <c r="N15" s="80">
        <v>1123</v>
      </c>
      <c r="O15" s="33">
        <f t="shared" si="0"/>
        <v>12896</v>
      </c>
      <c r="P15" s="33">
        <v>284000</v>
      </c>
      <c r="Q15" s="83"/>
    </row>
    <row r="16" spans="1:17">
      <c r="A16" s="29">
        <v>1</v>
      </c>
      <c r="B16" s="70">
        <f t="shared" si="1"/>
        <v>12</v>
      </c>
      <c r="C16" s="35" t="s">
        <v>9</v>
      </c>
      <c r="D16" s="3" t="s">
        <v>9</v>
      </c>
      <c r="E16" s="30" t="s">
        <v>59</v>
      </c>
      <c r="F16" s="31" t="s">
        <v>62</v>
      </c>
      <c r="G16" s="29" t="s">
        <v>53</v>
      </c>
      <c r="H16" s="30">
        <v>1963</v>
      </c>
      <c r="I16" s="80">
        <v>13407</v>
      </c>
      <c r="J16" s="80">
        <v>2502</v>
      </c>
      <c r="K16" s="80">
        <v>4551.5</v>
      </c>
      <c r="L16" s="80">
        <v>0</v>
      </c>
      <c r="M16" s="80">
        <v>0</v>
      </c>
      <c r="N16" s="80">
        <v>5001</v>
      </c>
      <c r="O16" s="33">
        <f t="shared" si="0"/>
        <v>25461.5</v>
      </c>
      <c r="P16" s="33">
        <v>434000</v>
      </c>
      <c r="Q16" s="83"/>
    </row>
    <row r="17" spans="1:18">
      <c r="A17" s="29">
        <v>1</v>
      </c>
      <c r="B17" s="70">
        <f t="shared" si="1"/>
        <v>13</v>
      </c>
      <c r="C17" s="35" t="s">
        <v>10</v>
      </c>
      <c r="D17" s="3" t="s">
        <v>10</v>
      </c>
      <c r="E17" s="30" t="s">
        <v>46</v>
      </c>
      <c r="F17" s="36" t="s">
        <v>65</v>
      </c>
      <c r="G17" s="29" t="s">
        <v>53</v>
      </c>
      <c r="H17" s="32" t="s">
        <v>66</v>
      </c>
      <c r="I17" s="80">
        <v>9651</v>
      </c>
      <c r="J17" s="80">
        <v>1319</v>
      </c>
      <c r="K17" s="80">
        <v>653.5</v>
      </c>
      <c r="L17" s="80">
        <v>0</v>
      </c>
      <c r="M17" s="80">
        <v>0</v>
      </c>
      <c r="N17" s="80">
        <v>2167</v>
      </c>
      <c r="O17" s="33">
        <f t="shared" si="0"/>
        <v>13790.5</v>
      </c>
      <c r="P17" s="33">
        <v>658426</v>
      </c>
      <c r="Q17" s="83"/>
    </row>
    <row r="18" spans="1:18">
      <c r="A18" s="29">
        <v>1</v>
      </c>
      <c r="B18" s="70">
        <f t="shared" si="1"/>
        <v>14</v>
      </c>
      <c r="C18" s="35" t="s">
        <v>150</v>
      </c>
      <c r="D18" s="3"/>
      <c r="E18" s="30" t="s">
        <v>46</v>
      </c>
      <c r="F18" s="36" t="s">
        <v>151</v>
      </c>
      <c r="G18" s="29" t="s">
        <v>53</v>
      </c>
      <c r="H18" s="32">
        <v>1904</v>
      </c>
      <c r="I18" s="80">
        <v>8243</v>
      </c>
      <c r="J18" s="80">
        <v>0</v>
      </c>
      <c r="K18" s="80">
        <v>12</v>
      </c>
      <c r="L18" s="80">
        <v>0</v>
      </c>
      <c r="M18" s="80">
        <v>0</v>
      </c>
      <c r="N18" s="80">
        <v>255</v>
      </c>
      <c r="O18" s="33">
        <f t="shared" si="0"/>
        <v>8510</v>
      </c>
      <c r="P18" s="33">
        <v>280148</v>
      </c>
      <c r="Q18" s="83"/>
    </row>
    <row r="19" spans="1:18">
      <c r="A19" s="29">
        <v>1</v>
      </c>
      <c r="B19" s="70">
        <f t="shared" si="1"/>
        <v>15</v>
      </c>
      <c r="C19" s="35" t="s">
        <v>11</v>
      </c>
      <c r="D19" s="30" t="s">
        <v>11</v>
      </c>
      <c r="E19" s="30" t="s">
        <v>46</v>
      </c>
      <c r="F19" s="31" t="s">
        <v>68</v>
      </c>
      <c r="G19" s="29"/>
      <c r="H19" s="32" t="s">
        <v>67</v>
      </c>
      <c r="I19" s="80">
        <v>6883</v>
      </c>
      <c r="J19" s="80">
        <v>0</v>
      </c>
      <c r="K19" s="80">
        <v>1</v>
      </c>
      <c r="L19" s="80">
        <v>0</v>
      </c>
      <c r="M19" s="80">
        <v>0</v>
      </c>
      <c r="N19" s="80">
        <v>0</v>
      </c>
      <c r="O19" s="33">
        <f t="shared" si="0"/>
        <v>6884</v>
      </c>
      <c r="P19" s="33">
        <v>292000</v>
      </c>
      <c r="Q19" s="83"/>
    </row>
    <row r="20" spans="1:18">
      <c r="A20" s="29">
        <v>1</v>
      </c>
      <c r="B20" s="70">
        <f t="shared" si="1"/>
        <v>16</v>
      </c>
      <c r="C20" s="35" t="s">
        <v>12</v>
      </c>
      <c r="D20" s="3" t="s">
        <v>12</v>
      </c>
      <c r="E20" s="30" t="s">
        <v>59</v>
      </c>
      <c r="F20" s="31" t="s">
        <v>69</v>
      </c>
      <c r="G20" s="29"/>
      <c r="H20" s="32">
        <v>1957</v>
      </c>
      <c r="I20" s="80">
        <v>11749</v>
      </c>
      <c r="J20" s="80">
        <v>0</v>
      </c>
      <c r="K20" s="80">
        <v>18</v>
      </c>
      <c r="L20" s="80">
        <v>0</v>
      </c>
      <c r="M20" s="80">
        <v>0</v>
      </c>
      <c r="N20" s="80">
        <v>5</v>
      </c>
      <c r="O20" s="33">
        <f t="shared" si="0"/>
        <v>11772</v>
      </c>
      <c r="P20" s="33">
        <v>0</v>
      </c>
      <c r="Q20" s="83"/>
    </row>
    <row r="21" spans="1:18">
      <c r="A21" s="29">
        <v>1</v>
      </c>
      <c r="B21" s="70">
        <f t="shared" si="1"/>
        <v>17</v>
      </c>
      <c r="C21" s="35" t="s">
        <v>13</v>
      </c>
      <c r="D21" s="3" t="s">
        <v>13</v>
      </c>
      <c r="E21" s="30" t="s">
        <v>46</v>
      </c>
      <c r="F21" s="36" t="s">
        <v>70</v>
      </c>
      <c r="G21" s="29"/>
      <c r="H21" s="32" t="s">
        <v>71</v>
      </c>
      <c r="I21" s="80">
        <v>6342</v>
      </c>
      <c r="J21" s="80">
        <v>0</v>
      </c>
      <c r="K21" s="80">
        <v>221</v>
      </c>
      <c r="L21" s="80">
        <v>0</v>
      </c>
      <c r="M21" s="80">
        <v>0</v>
      </c>
      <c r="N21" s="80">
        <v>560.5</v>
      </c>
      <c r="O21" s="33">
        <f t="shared" si="0"/>
        <v>7123.5</v>
      </c>
      <c r="P21" s="33">
        <v>423000</v>
      </c>
      <c r="Q21" s="83"/>
    </row>
    <row r="22" spans="1:18">
      <c r="A22" s="29">
        <v>1</v>
      </c>
      <c r="B22" s="70">
        <f t="shared" si="1"/>
        <v>18</v>
      </c>
      <c r="C22" s="35" t="s">
        <v>14</v>
      </c>
      <c r="D22" s="3" t="s">
        <v>14</v>
      </c>
      <c r="E22" s="30" t="s">
        <v>59</v>
      </c>
      <c r="F22" s="37" t="s">
        <v>72</v>
      </c>
      <c r="G22" s="29"/>
      <c r="H22" s="32" t="s">
        <v>73</v>
      </c>
      <c r="I22" s="80">
        <v>15370</v>
      </c>
      <c r="J22" s="80">
        <v>1837</v>
      </c>
      <c r="K22" s="80">
        <v>763</v>
      </c>
      <c r="L22" s="80">
        <v>0</v>
      </c>
      <c r="M22" s="80">
        <v>0</v>
      </c>
      <c r="N22" s="80">
        <v>2071</v>
      </c>
      <c r="O22" s="33">
        <f t="shared" si="0"/>
        <v>20041</v>
      </c>
      <c r="P22" s="33">
        <v>511000</v>
      </c>
      <c r="Q22" s="83"/>
    </row>
    <row r="23" spans="1:18">
      <c r="A23" s="29">
        <v>1</v>
      </c>
      <c r="B23" s="70">
        <f t="shared" si="1"/>
        <v>19</v>
      </c>
      <c r="C23" s="35" t="s">
        <v>15</v>
      </c>
      <c r="D23" s="3" t="s">
        <v>15</v>
      </c>
      <c r="E23" s="30" t="s">
        <v>46</v>
      </c>
      <c r="F23" s="37" t="s">
        <v>197</v>
      </c>
      <c r="G23" s="29"/>
      <c r="H23" s="32">
        <v>1979</v>
      </c>
      <c r="I23" s="80">
        <v>6694</v>
      </c>
      <c r="J23" s="80">
        <v>0</v>
      </c>
      <c r="K23" s="80">
        <v>294.5</v>
      </c>
      <c r="L23" s="80">
        <v>0</v>
      </c>
      <c r="M23" s="80">
        <v>0</v>
      </c>
      <c r="N23" s="80">
        <v>3284</v>
      </c>
      <c r="O23" s="33">
        <f t="shared" si="0"/>
        <v>10272.5</v>
      </c>
      <c r="P23" s="33">
        <v>352000</v>
      </c>
      <c r="Q23" s="83"/>
    </row>
    <row r="24" spans="1:18">
      <c r="A24" s="29">
        <v>0</v>
      </c>
      <c r="B24" s="70">
        <f t="shared" si="1"/>
        <v>20</v>
      </c>
      <c r="C24" s="35" t="s">
        <v>195</v>
      </c>
      <c r="D24" s="3"/>
      <c r="E24" s="30" t="s">
        <v>46</v>
      </c>
      <c r="F24" s="37" t="s">
        <v>196</v>
      </c>
      <c r="G24" s="29"/>
      <c r="H24" s="32">
        <v>1979</v>
      </c>
      <c r="I24" s="80">
        <v>122</v>
      </c>
      <c r="J24" s="80">
        <v>0</v>
      </c>
      <c r="K24" s="80">
        <v>0</v>
      </c>
      <c r="L24" s="80">
        <v>2822</v>
      </c>
      <c r="M24" s="80">
        <v>0</v>
      </c>
      <c r="N24" s="80">
        <v>3</v>
      </c>
      <c r="O24" s="33">
        <f t="shared" si="0"/>
        <v>2947</v>
      </c>
      <c r="P24" s="33">
        <v>158094</v>
      </c>
      <c r="Q24" s="89"/>
    </row>
    <row r="25" spans="1:18">
      <c r="A25" s="29">
        <v>1</v>
      </c>
      <c r="B25" s="70">
        <f t="shared" si="1"/>
        <v>21</v>
      </c>
      <c r="C25" s="35" t="s">
        <v>159</v>
      </c>
      <c r="D25" s="3" t="s">
        <v>16</v>
      </c>
      <c r="E25" s="30" t="s">
        <v>63</v>
      </c>
      <c r="F25" s="31" t="s">
        <v>74</v>
      </c>
      <c r="G25" s="29"/>
      <c r="H25" s="32">
        <v>1944</v>
      </c>
      <c r="I25" s="80">
        <v>10292</v>
      </c>
      <c r="J25" s="80">
        <v>89</v>
      </c>
      <c r="K25" s="80">
        <v>650</v>
      </c>
      <c r="L25" s="80">
        <v>0</v>
      </c>
      <c r="M25" s="80">
        <v>0</v>
      </c>
      <c r="N25" s="80">
        <v>2808</v>
      </c>
      <c r="O25" s="33">
        <f t="shared" si="0"/>
        <v>13839</v>
      </c>
      <c r="P25" s="33">
        <v>260000</v>
      </c>
      <c r="Q25" s="83"/>
    </row>
    <row r="26" spans="1:18">
      <c r="A26" s="29">
        <v>0</v>
      </c>
      <c r="B26" s="70">
        <f t="shared" si="1"/>
        <v>22</v>
      </c>
      <c r="C26" s="35" t="s">
        <v>160</v>
      </c>
      <c r="D26" s="3" t="s">
        <v>17</v>
      </c>
      <c r="E26" s="30" t="s">
        <v>63</v>
      </c>
      <c r="F26" s="36" t="s">
        <v>75</v>
      </c>
      <c r="G26" s="29"/>
      <c r="H26" s="32" t="s">
        <v>76</v>
      </c>
      <c r="I26" s="80">
        <v>19330</v>
      </c>
      <c r="J26" s="80">
        <v>3093</v>
      </c>
      <c r="K26" s="80">
        <v>1908</v>
      </c>
      <c r="L26" s="80">
        <v>0</v>
      </c>
      <c r="M26" s="80">
        <v>0</v>
      </c>
      <c r="N26" s="80">
        <v>2229</v>
      </c>
      <c r="O26" s="33">
        <f t="shared" si="0"/>
        <v>26560</v>
      </c>
      <c r="P26" s="33">
        <v>538000</v>
      </c>
      <c r="Q26" s="89"/>
      <c r="R26" s="90"/>
    </row>
    <row r="27" spans="1:18">
      <c r="A27" s="29">
        <v>1</v>
      </c>
      <c r="B27" s="70">
        <f t="shared" si="1"/>
        <v>23</v>
      </c>
      <c r="C27" s="35" t="s">
        <v>18</v>
      </c>
      <c r="D27" s="3" t="s">
        <v>18</v>
      </c>
      <c r="E27" s="30" t="s">
        <v>46</v>
      </c>
      <c r="F27" s="36" t="s">
        <v>77</v>
      </c>
      <c r="G27" s="29"/>
      <c r="H27" s="32" t="s">
        <v>56</v>
      </c>
      <c r="I27" s="80">
        <v>1865</v>
      </c>
      <c r="J27" s="80">
        <v>0</v>
      </c>
      <c r="K27" s="80">
        <v>192</v>
      </c>
      <c r="L27" s="80">
        <v>0</v>
      </c>
      <c r="M27" s="80">
        <v>0</v>
      </c>
      <c r="N27" s="80">
        <v>0</v>
      </c>
      <c r="O27" s="33">
        <f t="shared" si="0"/>
        <v>2057</v>
      </c>
      <c r="P27" s="33">
        <v>124160</v>
      </c>
      <c r="Q27" s="83"/>
    </row>
    <row r="28" spans="1:18">
      <c r="A28" s="29">
        <v>1</v>
      </c>
      <c r="B28" s="70">
        <f t="shared" si="1"/>
        <v>24</v>
      </c>
      <c r="C28" s="35" t="s">
        <v>19</v>
      </c>
      <c r="D28" s="3" t="s">
        <v>19</v>
      </c>
      <c r="E28" s="30" t="s">
        <v>46</v>
      </c>
      <c r="F28" s="36" t="s">
        <v>78</v>
      </c>
      <c r="G28" s="29" t="s">
        <v>53</v>
      </c>
      <c r="H28" s="32" t="s">
        <v>79</v>
      </c>
      <c r="I28" s="80">
        <v>4610</v>
      </c>
      <c r="J28" s="80">
        <v>598</v>
      </c>
      <c r="K28" s="80">
        <v>218</v>
      </c>
      <c r="L28" s="80">
        <v>0</v>
      </c>
      <c r="M28" s="80">
        <v>3542</v>
      </c>
      <c r="N28" s="80">
        <v>584</v>
      </c>
      <c r="O28" s="33">
        <f t="shared" si="0"/>
        <v>9552</v>
      </c>
      <c r="P28" s="33">
        <v>601000</v>
      </c>
      <c r="Q28" s="83"/>
    </row>
    <row r="29" spans="1:18">
      <c r="A29" s="29">
        <v>1</v>
      </c>
      <c r="B29" s="70">
        <f t="shared" si="1"/>
        <v>25</v>
      </c>
      <c r="C29" s="35" t="s">
        <v>20</v>
      </c>
      <c r="D29" s="3" t="s">
        <v>20</v>
      </c>
      <c r="E29" s="30" t="s">
        <v>64</v>
      </c>
      <c r="F29" s="36" t="s">
        <v>80</v>
      </c>
      <c r="G29" s="29"/>
      <c r="H29" s="32">
        <v>1929</v>
      </c>
      <c r="I29" s="80">
        <v>1626</v>
      </c>
      <c r="J29" s="80">
        <v>947.5</v>
      </c>
      <c r="K29" s="80">
        <v>49</v>
      </c>
      <c r="L29" s="80">
        <v>0</v>
      </c>
      <c r="M29" s="80">
        <v>6026</v>
      </c>
      <c r="N29" s="80">
        <v>0</v>
      </c>
      <c r="O29" s="33">
        <f t="shared" si="0"/>
        <v>8648.5</v>
      </c>
      <c r="P29" s="33">
        <v>550000</v>
      </c>
      <c r="Q29" s="83"/>
    </row>
    <row r="30" spans="1:18">
      <c r="A30" s="29">
        <v>1</v>
      </c>
      <c r="B30" s="70">
        <f t="shared" si="1"/>
        <v>26</v>
      </c>
      <c r="C30" s="35" t="s">
        <v>21</v>
      </c>
      <c r="D30" s="3" t="s">
        <v>21</v>
      </c>
      <c r="E30" s="30" t="s">
        <v>64</v>
      </c>
      <c r="F30" s="36" t="s">
        <v>81</v>
      </c>
      <c r="G30" s="29"/>
      <c r="H30" s="30">
        <v>1929</v>
      </c>
      <c r="I30" s="80">
        <v>7075</v>
      </c>
      <c r="J30" s="80">
        <v>1252</v>
      </c>
      <c r="K30" s="80">
        <v>400</v>
      </c>
      <c r="L30" s="80">
        <v>2400.5</v>
      </c>
      <c r="M30" s="80">
        <v>0</v>
      </c>
      <c r="N30" s="80">
        <v>526</v>
      </c>
      <c r="O30" s="33">
        <f t="shared" si="0"/>
        <v>11653.5</v>
      </c>
      <c r="P30" s="33">
        <v>449000</v>
      </c>
      <c r="Q30" s="89"/>
    </row>
    <row r="31" spans="1:18" s="45" customFormat="1" ht="22.5" customHeight="1">
      <c r="A31" s="38"/>
      <c r="B31" s="38"/>
      <c r="C31" s="40" t="s">
        <v>176</v>
      </c>
      <c r="D31" s="41"/>
      <c r="E31" s="42"/>
      <c r="F31" s="43"/>
      <c r="G31" s="44"/>
      <c r="H31" s="42"/>
      <c r="I31" s="78">
        <f t="shared" ref="I31:O31" si="2">SUM(I5:I30)</f>
        <v>223582</v>
      </c>
      <c r="J31" s="78">
        <f t="shared" si="2"/>
        <v>19901</v>
      </c>
      <c r="K31" s="78">
        <f t="shared" si="2"/>
        <v>19822.5</v>
      </c>
      <c r="L31" s="78">
        <f t="shared" si="2"/>
        <v>7435.5</v>
      </c>
      <c r="M31" s="78">
        <f t="shared" si="2"/>
        <v>9568</v>
      </c>
      <c r="N31" s="78">
        <f t="shared" si="2"/>
        <v>32590.5</v>
      </c>
      <c r="O31" s="78">
        <f t="shared" si="2"/>
        <v>312899.5</v>
      </c>
      <c r="P31" s="78">
        <f t="shared" ref="P31" si="3">SUM(P5:P30)</f>
        <v>11248290</v>
      </c>
    </row>
    <row r="32" spans="1:18" ht="12" customHeight="1">
      <c r="B32" s="23"/>
      <c r="C32" s="35"/>
      <c r="D32" s="46"/>
      <c r="E32" s="30"/>
      <c r="F32" s="36"/>
      <c r="G32" s="29"/>
      <c r="H32" s="30"/>
      <c r="I32" s="79"/>
      <c r="J32" s="79"/>
      <c r="K32" s="79"/>
      <c r="L32" s="79"/>
      <c r="M32" s="79"/>
      <c r="N32" s="79"/>
      <c r="O32" s="47"/>
      <c r="P32" s="47"/>
    </row>
    <row r="33" spans="1:18" ht="21.75" customHeight="1">
      <c r="B33" s="23"/>
      <c r="C33" s="48" t="s">
        <v>120</v>
      </c>
      <c r="D33" s="49"/>
      <c r="E33" s="3"/>
      <c r="F33" s="36"/>
      <c r="G33" s="3"/>
      <c r="H33" s="3"/>
      <c r="I33" s="3"/>
      <c r="J33" s="3"/>
      <c r="K33" s="3"/>
      <c r="L33" s="3"/>
      <c r="M33" s="3"/>
      <c r="N33" s="3"/>
      <c r="O33" s="3"/>
      <c r="P33" s="3"/>
    </row>
    <row r="34" spans="1:18">
      <c r="A34" s="29">
        <v>0</v>
      </c>
      <c r="B34" s="70">
        <f>B33+1</f>
        <v>1</v>
      </c>
      <c r="C34" s="35" t="s">
        <v>282</v>
      </c>
      <c r="D34" s="30" t="s">
        <v>135</v>
      </c>
      <c r="E34" s="30" t="s">
        <v>123</v>
      </c>
      <c r="F34" s="36" t="s">
        <v>82</v>
      </c>
      <c r="G34" s="29"/>
      <c r="H34" s="32">
        <v>1967</v>
      </c>
      <c r="I34" s="80">
        <v>0</v>
      </c>
      <c r="J34" s="80">
        <v>0</v>
      </c>
      <c r="K34" s="80">
        <v>0</v>
      </c>
      <c r="L34" s="80">
        <v>0</v>
      </c>
      <c r="M34" s="80">
        <v>0</v>
      </c>
      <c r="N34" s="80">
        <v>0</v>
      </c>
      <c r="O34" s="33">
        <f t="shared" ref="O34:O58" si="4">I34+J34+K34+L34+M34+N34</f>
        <v>0</v>
      </c>
      <c r="P34" s="33">
        <v>76330</v>
      </c>
      <c r="Q34" s="83"/>
    </row>
    <row r="35" spans="1:18">
      <c r="A35" s="29">
        <v>0</v>
      </c>
      <c r="B35" s="70">
        <f t="shared" ref="B35:B58" si="5">B34+1</f>
        <v>2</v>
      </c>
      <c r="C35" s="35" t="s">
        <v>211</v>
      </c>
      <c r="D35" s="3" t="s">
        <v>22</v>
      </c>
      <c r="E35" s="30" t="s">
        <v>123</v>
      </c>
      <c r="F35" s="36" t="s">
        <v>83</v>
      </c>
      <c r="G35" s="29"/>
      <c r="H35" s="32" t="s">
        <v>84</v>
      </c>
      <c r="I35" s="80">
        <v>6427</v>
      </c>
      <c r="J35" s="80">
        <v>723</v>
      </c>
      <c r="K35" s="80">
        <v>1001</v>
      </c>
      <c r="L35" s="80">
        <v>0</v>
      </c>
      <c r="M35" s="80">
        <v>0</v>
      </c>
      <c r="N35" s="80">
        <v>1020</v>
      </c>
      <c r="O35" s="33">
        <f t="shared" si="4"/>
        <v>9171</v>
      </c>
      <c r="P35" s="33">
        <v>74200</v>
      </c>
      <c r="Q35" s="89"/>
    </row>
    <row r="36" spans="1:18">
      <c r="A36" s="29">
        <v>0</v>
      </c>
      <c r="B36" s="70">
        <f t="shared" si="5"/>
        <v>3</v>
      </c>
      <c r="C36" s="35" t="s">
        <v>241</v>
      </c>
      <c r="D36" s="30" t="s">
        <v>23</v>
      </c>
      <c r="E36" s="30" t="s">
        <v>123</v>
      </c>
      <c r="F36" s="36" t="s">
        <v>85</v>
      </c>
      <c r="G36" s="29"/>
      <c r="H36" s="32" t="s">
        <v>86</v>
      </c>
      <c r="I36" s="80">
        <v>2792</v>
      </c>
      <c r="J36" s="80">
        <v>1297</v>
      </c>
      <c r="K36" s="80">
        <v>1722</v>
      </c>
      <c r="L36" s="80">
        <v>0</v>
      </c>
      <c r="M36" s="80">
        <v>0</v>
      </c>
      <c r="N36" s="80">
        <v>0</v>
      </c>
      <c r="O36" s="33">
        <f t="shared" si="4"/>
        <v>5811</v>
      </c>
      <c r="P36" s="33">
        <v>47041</v>
      </c>
      <c r="Q36" s="83"/>
    </row>
    <row r="37" spans="1:18">
      <c r="A37" s="29">
        <v>0</v>
      </c>
      <c r="B37" s="70">
        <f t="shared" si="5"/>
        <v>4</v>
      </c>
      <c r="C37" s="35" t="s">
        <v>242</v>
      </c>
      <c r="D37" s="30" t="s">
        <v>24</v>
      </c>
      <c r="E37" s="30" t="s">
        <v>123</v>
      </c>
      <c r="F37" s="36" t="s">
        <v>87</v>
      </c>
      <c r="G37" s="29"/>
      <c r="H37" s="32" t="s">
        <v>88</v>
      </c>
      <c r="I37" s="80">
        <v>3180</v>
      </c>
      <c r="J37" s="80">
        <v>786</v>
      </c>
      <c r="K37" s="80">
        <v>2861</v>
      </c>
      <c r="L37" s="80">
        <v>0</v>
      </c>
      <c r="M37" s="80">
        <v>0</v>
      </c>
      <c r="N37" s="80">
        <v>365</v>
      </c>
      <c r="O37" s="33">
        <f t="shared" si="4"/>
        <v>7192</v>
      </c>
      <c r="P37" s="33">
        <v>47600</v>
      </c>
      <c r="Q37" s="89"/>
    </row>
    <row r="38" spans="1:18">
      <c r="A38" s="29">
        <v>0</v>
      </c>
      <c r="B38" s="70">
        <f t="shared" si="5"/>
        <v>5</v>
      </c>
      <c r="C38" s="35" t="s">
        <v>136</v>
      </c>
      <c r="D38" s="30"/>
      <c r="E38" s="30" t="s">
        <v>123</v>
      </c>
      <c r="F38" s="36" t="s">
        <v>261</v>
      </c>
      <c r="G38" s="29"/>
      <c r="H38" s="32"/>
      <c r="I38" s="80">
        <v>0</v>
      </c>
      <c r="J38" s="80">
        <v>0</v>
      </c>
      <c r="K38" s="80">
        <v>0</v>
      </c>
      <c r="L38" s="80">
        <v>0</v>
      </c>
      <c r="M38" s="80">
        <v>0</v>
      </c>
      <c r="N38" s="80">
        <v>0</v>
      </c>
      <c r="O38" s="33">
        <f t="shared" si="4"/>
        <v>0</v>
      </c>
      <c r="P38" s="33">
        <v>0</v>
      </c>
      <c r="Q38" s="83"/>
    </row>
    <row r="39" spans="1:18">
      <c r="A39" s="29">
        <v>1</v>
      </c>
      <c r="B39" s="70">
        <f t="shared" si="5"/>
        <v>6</v>
      </c>
      <c r="C39" s="35" t="s">
        <v>128</v>
      </c>
      <c r="D39" s="30" t="s">
        <v>137</v>
      </c>
      <c r="E39" s="30" t="s">
        <v>123</v>
      </c>
      <c r="F39" s="36" t="s">
        <v>89</v>
      </c>
      <c r="G39" s="29"/>
      <c r="H39" s="32">
        <v>1964</v>
      </c>
      <c r="I39" s="80">
        <v>7352</v>
      </c>
      <c r="J39" s="80">
        <v>0</v>
      </c>
      <c r="K39" s="80">
        <v>127</v>
      </c>
      <c r="L39" s="80">
        <v>0</v>
      </c>
      <c r="M39" s="80">
        <v>0</v>
      </c>
      <c r="N39" s="80">
        <v>375</v>
      </c>
      <c r="O39" s="33">
        <f t="shared" si="4"/>
        <v>7854</v>
      </c>
      <c r="P39" s="33">
        <v>208000</v>
      </c>
      <c r="Q39" s="89"/>
    </row>
    <row r="40" spans="1:18">
      <c r="A40" s="29">
        <v>1</v>
      </c>
      <c r="B40" s="70">
        <f t="shared" si="5"/>
        <v>7</v>
      </c>
      <c r="C40" s="35" t="s">
        <v>130</v>
      </c>
      <c r="D40" s="30"/>
      <c r="E40" s="30" t="s">
        <v>123</v>
      </c>
      <c r="F40" s="36" t="s">
        <v>132</v>
      </c>
      <c r="G40" s="29"/>
      <c r="H40" s="32">
        <v>2001</v>
      </c>
      <c r="I40" s="80">
        <v>5839</v>
      </c>
      <c r="J40" s="80">
        <v>0</v>
      </c>
      <c r="K40" s="80">
        <v>347</v>
      </c>
      <c r="L40" s="80">
        <v>0</v>
      </c>
      <c r="M40" s="80">
        <v>0</v>
      </c>
      <c r="N40" s="80">
        <v>0</v>
      </c>
      <c r="O40" s="33">
        <f t="shared" si="4"/>
        <v>6186</v>
      </c>
      <c r="P40" s="33">
        <v>142000</v>
      </c>
      <c r="Q40" s="83"/>
    </row>
    <row r="41" spans="1:18">
      <c r="A41" s="29">
        <v>0</v>
      </c>
      <c r="B41" s="70">
        <f t="shared" si="5"/>
        <v>8</v>
      </c>
      <c r="C41" s="35" t="s">
        <v>228</v>
      </c>
      <c r="D41" s="30"/>
      <c r="E41" s="30" t="s">
        <v>123</v>
      </c>
      <c r="F41" s="36" t="s">
        <v>254</v>
      </c>
      <c r="G41" s="29"/>
      <c r="H41" s="32"/>
      <c r="I41" s="80">
        <v>0</v>
      </c>
      <c r="J41" s="80">
        <v>0</v>
      </c>
      <c r="K41" s="80">
        <v>0</v>
      </c>
      <c r="L41" s="80">
        <v>0</v>
      </c>
      <c r="M41" s="80">
        <v>0</v>
      </c>
      <c r="N41" s="80">
        <v>0</v>
      </c>
      <c r="O41" s="33">
        <f t="shared" si="4"/>
        <v>0</v>
      </c>
      <c r="P41" s="33">
        <v>822</v>
      </c>
      <c r="Q41" s="83"/>
    </row>
    <row r="42" spans="1:18">
      <c r="A42" s="29">
        <v>0</v>
      </c>
      <c r="B42" s="70">
        <f t="shared" si="5"/>
        <v>9</v>
      </c>
      <c r="C42" s="35" t="s">
        <v>229</v>
      </c>
      <c r="D42" s="3" t="s">
        <v>25</v>
      </c>
      <c r="E42" s="30" t="s">
        <v>123</v>
      </c>
      <c r="F42" s="3" t="s">
        <v>95</v>
      </c>
      <c r="G42" s="29"/>
      <c r="H42" s="32" t="s">
        <v>96</v>
      </c>
      <c r="I42" s="80">
        <v>10741</v>
      </c>
      <c r="J42" s="80">
        <v>0</v>
      </c>
      <c r="K42" s="80">
        <v>0</v>
      </c>
      <c r="L42" s="80">
        <v>0</v>
      </c>
      <c r="M42" s="80">
        <v>0</v>
      </c>
      <c r="N42" s="80">
        <v>0</v>
      </c>
      <c r="O42" s="33">
        <f t="shared" si="4"/>
        <v>10741</v>
      </c>
      <c r="P42" s="33">
        <v>84200</v>
      </c>
      <c r="Q42" s="89"/>
    </row>
    <row r="43" spans="1:18">
      <c r="A43" s="29">
        <v>1</v>
      </c>
      <c r="B43" s="70">
        <f t="shared" si="5"/>
        <v>10</v>
      </c>
      <c r="C43" s="35" t="s">
        <v>205</v>
      </c>
      <c r="D43" s="3"/>
      <c r="E43" s="30" t="s">
        <v>123</v>
      </c>
      <c r="F43" s="36" t="s">
        <v>257</v>
      </c>
      <c r="G43" s="3"/>
      <c r="H43" s="32"/>
      <c r="I43" s="80">
        <v>2488</v>
      </c>
      <c r="J43" s="80">
        <v>0</v>
      </c>
      <c r="K43" s="80">
        <v>0</v>
      </c>
      <c r="L43" s="80">
        <v>0</v>
      </c>
      <c r="M43" s="80">
        <v>16677</v>
      </c>
      <c r="N43" s="80">
        <v>0</v>
      </c>
      <c r="O43" s="33">
        <f t="shared" si="4"/>
        <v>19165</v>
      </c>
      <c r="P43" s="33">
        <v>574000</v>
      </c>
      <c r="Q43" s="89"/>
    </row>
    <row r="44" spans="1:18">
      <c r="A44" s="29">
        <v>0</v>
      </c>
      <c r="B44" s="70">
        <f t="shared" si="5"/>
        <v>11</v>
      </c>
      <c r="C44" s="35" t="s">
        <v>252</v>
      </c>
      <c r="D44" s="3"/>
      <c r="E44" s="30" t="s">
        <v>123</v>
      </c>
      <c r="F44" s="3" t="s">
        <v>201</v>
      </c>
      <c r="G44" s="29"/>
      <c r="H44" s="32">
        <v>2013</v>
      </c>
      <c r="I44" s="80">
        <v>0</v>
      </c>
      <c r="J44" s="80">
        <v>0</v>
      </c>
      <c r="K44" s="80">
        <v>0</v>
      </c>
      <c r="L44" s="80">
        <v>0</v>
      </c>
      <c r="M44" s="80">
        <v>0</v>
      </c>
      <c r="N44" s="80">
        <v>25500</v>
      </c>
      <c r="O44" s="33">
        <f t="shared" si="4"/>
        <v>25500</v>
      </c>
      <c r="P44" s="33">
        <v>74000</v>
      </c>
      <c r="Q44" s="83"/>
    </row>
    <row r="45" spans="1:18">
      <c r="A45" s="29">
        <v>1</v>
      </c>
      <c r="B45" s="70">
        <f t="shared" si="5"/>
        <v>12</v>
      </c>
      <c r="C45" s="35" t="s">
        <v>253</v>
      </c>
      <c r="D45" s="3"/>
      <c r="E45" s="30" t="s">
        <v>123</v>
      </c>
      <c r="F45" s="3" t="s">
        <v>200</v>
      </c>
      <c r="G45" s="29"/>
      <c r="H45" s="32">
        <v>2018</v>
      </c>
      <c r="I45" s="80">
        <v>41556</v>
      </c>
      <c r="J45" s="80">
        <v>0</v>
      </c>
      <c r="K45" s="80">
        <v>347</v>
      </c>
      <c r="L45" s="80">
        <v>0</v>
      </c>
      <c r="M45" s="80">
        <v>0</v>
      </c>
      <c r="N45" s="80">
        <v>0</v>
      </c>
      <c r="O45" s="33">
        <f t="shared" si="4"/>
        <v>41903</v>
      </c>
      <c r="P45" s="33">
        <v>1134000</v>
      </c>
      <c r="Q45" s="83"/>
    </row>
    <row r="46" spans="1:18">
      <c r="A46" s="29">
        <v>1</v>
      </c>
      <c r="B46" s="70">
        <f t="shared" si="5"/>
        <v>13</v>
      </c>
      <c r="C46" s="35" t="s">
        <v>281</v>
      </c>
      <c r="D46" s="3"/>
      <c r="E46" s="30" t="s">
        <v>123</v>
      </c>
      <c r="F46" s="3" t="s">
        <v>256</v>
      </c>
      <c r="G46" s="29"/>
      <c r="H46" s="32">
        <v>2022</v>
      </c>
      <c r="I46" s="80">
        <v>27108</v>
      </c>
      <c r="J46" s="80">
        <v>912</v>
      </c>
      <c r="K46" s="80">
        <v>122</v>
      </c>
      <c r="L46" s="80">
        <v>0</v>
      </c>
      <c r="M46" s="80">
        <v>0</v>
      </c>
      <c r="N46" s="80">
        <v>0</v>
      </c>
      <c r="O46" s="33">
        <f t="shared" si="4"/>
        <v>28142</v>
      </c>
      <c r="P46" s="33">
        <v>489000</v>
      </c>
      <c r="Q46" s="83"/>
    </row>
    <row r="47" spans="1:18">
      <c r="A47" s="29">
        <v>1</v>
      </c>
      <c r="B47" s="70">
        <f t="shared" si="5"/>
        <v>14</v>
      </c>
      <c r="C47" s="35" t="s">
        <v>225</v>
      </c>
      <c r="D47" s="30" t="s">
        <v>26</v>
      </c>
      <c r="E47" s="30" t="s">
        <v>123</v>
      </c>
      <c r="F47" s="3" t="s">
        <v>212</v>
      </c>
      <c r="G47" s="29"/>
      <c r="H47" s="32">
        <v>2018</v>
      </c>
      <c r="I47" s="80">
        <v>72234</v>
      </c>
      <c r="J47" s="80">
        <v>0</v>
      </c>
      <c r="K47" s="80">
        <v>0</v>
      </c>
      <c r="L47" s="80">
        <v>0</v>
      </c>
      <c r="M47" s="80">
        <v>0</v>
      </c>
      <c r="N47" s="80">
        <v>0</v>
      </c>
      <c r="O47" s="33">
        <f t="shared" si="4"/>
        <v>72234</v>
      </c>
      <c r="P47" s="33">
        <v>2081000</v>
      </c>
      <c r="Q47" s="83"/>
    </row>
    <row r="48" spans="1:18">
      <c r="A48" s="29">
        <v>0</v>
      </c>
      <c r="B48" s="70">
        <f t="shared" si="5"/>
        <v>15</v>
      </c>
      <c r="C48" s="35" t="s">
        <v>251</v>
      </c>
      <c r="D48" s="30"/>
      <c r="E48" s="30" t="s">
        <v>123</v>
      </c>
      <c r="F48" s="36" t="s">
        <v>255</v>
      </c>
      <c r="G48" s="29"/>
      <c r="H48" s="32"/>
      <c r="I48" s="80">
        <v>0</v>
      </c>
      <c r="J48" s="80">
        <v>0</v>
      </c>
      <c r="K48" s="80">
        <v>0</v>
      </c>
      <c r="L48" s="80">
        <v>0</v>
      </c>
      <c r="M48" s="80">
        <v>0</v>
      </c>
      <c r="N48" s="80">
        <v>159</v>
      </c>
      <c r="O48" s="33">
        <f t="shared" si="4"/>
        <v>159</v>
      </c>
      <c r="P48" s="33">
        <v>66372</v>
      </c>
      <c r="Q48" s="89"/>
      <c r="R48" s="90"/>
    </row>
    <row r="49" spans="1:20">
      <c r="A49" s="29">
        <v>1</v>
      </c>
      <c r="B49" s="70">
        <f t="shared" si="5"/>
        <v>16</v>
      </c>
      <c r="C49" s="35" t="s">
        <v>226</v>
      </c>
      <c r="D49" s="3"/>
      <c r="E49" s="30" t="s">
        <v>123</v>
      </c>
      <c r="F49" s="36" t="s">
        <v>213</v>
      </c>
      <c r="G49" s="3"/>
      <c r="H49" s="32">
        <v>2019</v>
      </c>
      <c r="I49" s="80">
        <v>30664</v>
      </c>
      <c r="J49" s="80">
        <v>0</v>
      </c>
      <c r="K49" s="80">
        <v>376</v>
      </c>
      <c r="L49" s="80">
        <v>0</v>
      </c>
      <c r="M49" s="80">
        <v>0</v>
      </c>
      <c r="N49" s="80">
        <v>0</v>
      </c>
      <c r="O49" s="33">
        <f t="shared" si="4"/>
        <v>31040</v>
      </c>
      <c r="P49" s="33">
        <v>704000</v>
      </c>
      <c r="Q49" s="83"/>
    </row>
    <row r="50" spans="1:20">
      <c r="A50" s="29">
        <v>1</v>
      </c>
      <c r="B50" s="70">
        <f t="shared" si="5"/>
        <v>17</v>
      </c>
      <c r="C50" s="35" t="s">
        <v>27</v>
      </c>
      <c r="D50" s="3" t="s">
        <v>27</v>
      </c>
      <c r="E50" s="30" t="s">
        <v>123</v>
      </c>
      <c r="F50" s="3" t="s">
        <v>102</v>
      </c>
      <c r="G50" s="29"/>
      <c r="H50" s="32" t="s">
        <v>103</v>
      </c>
      <c r="I50" s="80">
        <v>7646</v>
      </c>
      <c r="J50" s="80">
        <v>95</v>
      </c>
      <c r="K50" s="80">
        <v>326</v>
      </c>
      <c r="L50" s="80">
        <v>0</v>
      </c>
      <c r="M50" s="80">
        <v>0</v>
      </c>
      <c r="N50" s="80">
        <v>349</v>
      </c>
      <c r="O50" s="33">
        <f t="shared" si="4"/>
        <v>8416</v>
      </c>
      <c r="P50" s="33">
        <v>163000</v>
      </c>
      <c r="Q50" s="89"/>
      <c r="R50" s="90"/>
    </row>
    <row r="51" spans="1:20">
      <c r="A51" s="29">
        <v>1</v>
      </c>
      <c r="B51" s="70">
        <f t="shared" si="5"/>
        <v>18</v>
      </c>
      <c r="C51" s="35" t="s">
        <v>243</v>
      </c>
      <c r="D51" s="3" t="s">
        <v>28</v>
      </c>
      <c r="E51" s="30" t="s">
        <v>123</v>
      </c>
      <c r="F51" s="3" t="s">
        <v>104</v>
      </c>
      <c r="G51" s="29"/>
      <c r="H51" s="32" t="s">
        <v>105</v>
      </c>
      <c r="I51" s="80">
        <v>5047</v>
      </c>
      <c r="J51" s="80">
        <v>262</v>
      </c>
      <c r="K51" s="80">
        <v>608</v>
      </c>
      <c r="L51" s="80">
        <v>0</v>
      </c>
      <c r="M51" s="80">
        <v>0</v>
      </c>
      <c r="N51" s="80">
        <v>0</v>
      </c>
      <c r="O51" s="33">
        <f t="shared" si="4"/>
        <v>5917</v>
      </c>
      <c r="P51" s="33">
        <v>97026</v>
      </c>
      <c r="Q51" s="89"/>
    </row>
    <row r="52" spans="1:20">
      <c r="A52" s="29">
        <v>1</v>
      </c>
      <c r="B52" s="70">
        <f t="shared" si="5"/>
        <v>19</v>
      </c>
      <c r="C52" s="35" t="s">
        <v>29</v>
      </c>
      <c r="D52" s="30" t="s">
        <v>29</v>
      </c>
      <c r="E52" s="30" t="s">
        <v>123</v>
      </c>
      <c r="F52" s="3" t="s">
        <v>106</v>
      </c>
      <c r="G52" s="29"/>
      <c r="H52" s="32">
        <v>1963</v>
      </c>
      <c r="I52" s="80">
        <v>6794</v>
      </c>
      <c r="J52" s="80">
        <v>0</v>
      </c>
      <c r="K52" s="80">
        <v>50</v>
      </c>
      <c r="L52" s="80">
        <v>0</v>
      </c>
      <c r="M52" s="80">
        <v>0</v>
      </c>
      <c r="N52" s="80">
        <v>570</v>
      </c>
      <c r="O52" s="33">
        <f t="shared" si="4"/>
        <v>7414</v>
      </c>
      <c r="P52" s="33">
        <v>143000</v>
      </c>
      <c r="Q52" s="83"/>
    </row>
    <row r="53" spans="1:20">
      <c r="A53" s="29">
        <v>1</v>
      </c>
      <c r="B53" s="70">
        <f t="shared" si="5"/>
        <v>20</v>
      </c>
      <c r="C53" s="35" t="s">
        <v>30</v>
      </c>
      <c r="D53" s="3" t="s">
        <v>30</v>
      </c>
      <c r="E53" s="30" t="s">
        <v>123</v>
      </c>
      <c r="F53" s="3" t="s">
        <v>107</v>
      </c>
      <c r="G53" s="29"/>
      <c r="H53" s="32">
        <v>2001</v>
      </c>
      <c r="I53" s="80">
        <v>8975</v>
      </c>
      <c r="J53" s="80">
        <v>581</v>
      </c>
      <c r="K53" s="80">
        <v>372</v>
      </c>
      <c r="L53" s="80">
        <v>0</v>
      </c>
      <c r="M53" s="80">
        <v>0</v>
      </c>
      <c r="N53" s="80">
        <v>0</v>
      </c>
      <c r="O53" s="33">
        <f t="shared" si="4"/>
        <v>9928</v>
      </c>
      <c r="P53" s="33">
        <v>248000</v>
      </c>
      <c r="Q53" s="83"/>
      <c r="R53" s="33"/>
      <c r="S53" s="33"/>
      <c r="T53" s="33"/>
    </row>
    <row r="54" spans="1:20">
      <c r="A54" s="29">
        <v>1</v>
      </c>
      <c r="B54" s="70">
        <f t="shared" si="5"/>
        <v>21</v>
      </c>
      <c r="C54" s="35" t="s">
        <v>31</v>
      </c>
      <c r="D54" s="30" t="s">
        <v>31</v>
      </c>
      <c r="E54" s="30" t="s">
        <v>123</v>
      </c>
      <c r="F54" s="30" t="s">
        <v>108</v>
      </c>
      <c r="G54" s="29"/>
      <c r="H54" s="32">
        <v>2001</v>
      </c>
      <c r="I54" s="80">
        <v>2437</v>
      </c>
      <c r="J54" s="80">
        <v>0</v>
      </c>
      <c r="K54" s="80">
        <v>0</v>
      </c>
      <c r="L54" s="80">
        <v>0</v>
      </c>
      <c r="M54" s="80">
        <v>0</v>
      </c>
      <c r="N54" s="80">
        <v>5290</v>
      </c>
      <c r="O54" s="33">
        <f t="shared" si="4"/>
        <v>7727</v>
      </c>
      <c r="P54" s="33">
        <v>131599</v>
      </c>
      <c r="Q54" s="83"/>
    </row>
    <row r="55" spans="1:20">
      <c r="A55" s="29">
        <v>0</v>
      </c>
      <c r="B55" s="70">
        <f t="shared" si="5"/>
        <v>22</v>
      </c>
      <c r="C55" s="35" t="s">
        <v>244</v>
      </c>
      <c r="D55" s="30"/>
      <c r="E55" s="30" t="s">
        <v>123</v>
      </c>
      <c r="F55" s="3" t="s">
        <v>158</v>
      </c>
      <c r="G55" s="29"/>
      <c r="H55" s="32">
        <v>1952</v>
      </c>
      <c r="I55" s="80">
        <v>3083</v>
      </c>
      <c r="J55" s="80">
        <v>0</v>
      </c>
      <c r="K55" s="80">
        <v>1320</v>
      </c>
      <c r="L55" s="80">
        <v>0</v>
      </c>
      <c r="M55" s="80"/>
      <c r="N55" s="80">
        <v>2630</v>
      </c>
      <c r="O55" s="33">
        <f t="shared" si="4"/>
        <v>7033</v>
      </c>
      <c r="P55" s="33">
        <v>27543</v>
      </c>
      <c r="Q55" s="83"/>
    </row>
    <row r="56" spans="1:20">
      <c r="A56" s="29">
        <v>0</v>
      </c>
      <c r="B56" s="70">
        <f t="shared" si="5"/>
        <v>23</v>
      </c>
      <c r="C56" s="35" t="s">
        <v>32</v>
      </c>
      <c r="D56" s="30" t="s">
        <v>32</v>
      </c>
      <c r="E56" s="30" t="s">
        <v>123</v>
      </c>
      <c r="F56" s="3" t="s">
        <v>129</v>
      </c>
      <c r="G56" s="29"/>
      <c r="H56" s="32"/>
      <c r="I56" s="80">
        <v>0</v>
      </c>
      <c r="J56" s="80">
        <v>0</v>
      </c>
      <c r="K56" s="80">
        <v>0</v>
      </c>
      <c r="L56" s="80">
        <v>0</v>
      </c>
      <c r="M56" s="80">
        <v>0</v>
      </c>
      <c r="N56" s="80">
        <v>2610</v>
      </c>
      <c r="O56" s="33">
        <f t="shared" si="4"/>
        <v>2610</v>
      </c>
      <c r="P56" s="33">
        <v>0</v>
      </c>
      <c r="Q56" s="89"/>
    </row>
    <row r="57" spans="1:20">
      <c r="A57" s="29">
        <v>1</v>
      </c>
      <c r="B57" s="70">
        <f t="shared" si="5"/>
        <v>24</v>
      </c>
      <c r="C57" s="35" t="s">
        <v>161</v>
      </c>
      <c r="D57" s="3" t="s">
        <v>138</v>
      </c>
      <c r="E57" s="30" t="s">
        <v>123</v>
      </c>
      <c r="F57" s="30" t="s">
        <v>162</v>
      </c>
      <c r="G57" s="29"/>
      <c r="H57" s="30">
        <v>1987</v>
      </c>
      <c r="I57" s="80">
        <v>22681</v>
      </c>
      <c r="J57" s="80">
        <v>1248</v>
      </c>
      <c r="K57" s="80">
        <v>480</v>
      </c>
      <c r="L57" s="80">
        <v>0</v>
      </c>
      <c r="M57" s="80">
        <v>0</v>
      </c>
      <c r="N57" s="80">
        <v>30</v>
      </c>
      <c r="O57" s="33">
        <f t="shared" si="4"/>
        <v>24439</v>
      </c>
      <c r="P57" s="33">
        <v>655000</v>
      </c>
      <c r="Q57" s="89"/>
    </row>
    <row r="58" spans="1:20">
      <c r="A58" s="29">
        <v>1</v>
      </c>
      <c r="B58" s="70">
        <f t="shared" si="5"/>
        <v>25</v>
      </c>
      <c r="C58" s="35" t="s">
        <v>245</v>
      </c>
      <c r="D58" s="3" t="s">
        <v>33</v>
      </c>
      <c r="E58" s="30" t="s">
        <v>123</v>
      </c>
      <c r="F58" s="30" t="s">
        <v>109</v>
      </c>
      <c r="G58" s="29"/>
      <c r="H58" s="30">
        <v>1992</v>
      </c>
      <c r="I58" s="80">
        <v>6539</v>
      </c>
      <c r="J58" s="80">
        <v>0</v>
      </c>
      <c r="K58" s="80">
        <v>1333</v>
      </c>
      <c r="L58" s="80">
        <v>0</v>
      </c>
      <c r="M58" s="80">
        <v>0</v>
      </c>
      <c r="N58" s="80">
        <v>0</v>
      </c>
      <c r="O58" s="33">
        <f t="shared" si="4"/>
        <v>7872</v>
      </c>
      <c r="P58" s="33">
        <v>143198</v>
      </c>
      <c r="Q58" s="89"/>
      <c r="R58" s="90"/>
      <c r="S58" s="90"/>
    </row>
    <row r="59" spans="1:20" s="3" customFormat="1">
      <c r="A59" s="29"/>
      <c r="B59" s="23"/>
      <c r="C59" s="50" t="s">
        <v>177</v>
      </c>
      <c r="D59" s="30"/>
      <c r="E59" s="30"/>
      <c r="F59" s="30"/>
      <c r="G59" s="29"/>
      <c r="H59" s="30"/>
      <c r="I59" s="79">
        <f>SUM(I34:I58)</f>
        <v>273583</v>
      </c>
      <c r="J59" s="79">
        <f t="shared" ref="J59:N59" si="6">SUM(J34:J58)</f>
        <v>5904</v>
      </c>
      <c r="K59" s="79">
        <f t="shared" si="6"/>
        <v>11392</v>
      </c>
      <c r="L59" s="79">
        <f t="shared" si="6"/>
        <v>0</v>
      </c>
      <c r="M59" s="79">
        <f t="shared" si="6"/>
        <v>16677</v>
      </c>
      <c r="N59" s="79">
        <f t="shared" si="6"/>
        <v>38898</v>
      </c>
      <c r="O59" s="79">
        <f>SUM(O34:O58)</f>
        <v>346454</v>
      </c>
      <c r="P59" s="79">
        <f>SUM(P34:P58)</f>
        <v>7410931</v>
      </c>
    </row>
    <row r="60" spans="1:20" ht="8.25" customHeight="1">
      <c r="A60" s="29"/>
      <c r="B60" s="23"/>
      <c r="C60" s="35"/>
      <c r="D60" s="30"/>
      <c r="E60" s="30"/>
      <c r="F60" s="30"/>
      <c r="G60" s="29"/>
      <c r="H60" s="30"/>
      <c r="I60" s="80"/>
      <c r="J60" s="80"/>
      <c r="K60" s="80"/>
      <c r="L60" s="80"/>
      <c r="M60" s="80"/>
      <c r="N60" s="80"/>
      <c r="O60" s="33"/>
      <c r="P60" s="33"/>
    </row>
    <row r="61" spans="1:20">
      <c r="A61" s="29"/>
      <c r="B61" s="23"/>
      <c r="C61" s="48" t="s">
        <v>121</v>
      </c>
      <c r="D61" s="3"/>
      <c r="E61" s="3"/>
      <c r="F61" s="36"/>
      <c r="G61" s="3"/>
      <c r="H61" s="3"/>
      <c r="I61" s="3"/>
      <c r="J61" s="3"/>
      <c r="K61" s="3"/>
      <c r="L61" s="3"/>
      <c r="M61" s="3"/>
      <c r="N61" s="3"/>
      <c r="O61" s="3"/>
      <c r="P61" s="3"/>
    </row>
    <row r="62" spans="1:20">
      <c r="A62" s="29">
        <v>0</v>
      </c>
      <c r="B62" s="70">
        <v>1</v>
      </c>
      <c r="C62" s="35" t="s">
        <v>198</v>
      </c>
      <c r="D62" s="3"/>
      <c r="E62" s="30" t="s">
        <v>124</v>
      </c>
      <c r="F62" s="36" t="s">
        <v>199</v>
      </c>
      <c r="G62" s="3"/>
      <c r="H62" s="3">
        <v>1962</v>
      </c>
      <c r="I62" s="3">
        <v>6090</v>
      </c>
      <c r="J62" s="3">
        <v>0</v>
      </c>
      <c r="K62" s="3">
        <v>3625</v>
      </c>
      <c r="L62" s="3">
        <v>0</v>
      </c>
      <c r="M62" s="3">
        <v>0</v>
      </c>
      <c r="N62" s="3">
        <v>0</v>
      </c>
      <c r="O62" s="33">
        <f t="shared" ref="O62:O71" si="7">I62+J62+K62+L62+M62+N62</f>
        <v>9715</v>
      </c>
      <c r="P62" s="33">
        <v>20449</v>
      </c>
      <c r="Q62" s="89"/>
      <c r="R62" s="90"/>
      <c r="S62" s="90"/>
    </row>
    <row r="63" spans="1:20">
      <c r="A63" s="29">
        <v>1</v>
      </c>
      <c r="B63" s="70">
        <f t="shared" ref="B63:B71" si="8">B62+1</f>
        <v>2</v>
      </c>
      <c r="C63" s="35" t="s">
        <v>126</v>
      </c>
      <c r="D63" s="30" t="s">
        <v>139</v>
      </c>
      <c r="E63" s="30" t="s">
        <v>124</v>
      </c>
      <c r="F63" s="36" t="s">
        <v>90</v>
      </c>
      <c r="G63" s="29"/>
      <c r="H63" s="30">
        <v>1964</v>
      </c>
      <c r="I63" s="80">
        <v>7245</v>
      </c>
      <c r="J63" s="80">
        <v>4241</v>
      </c>
      <c r="K63" s="80">
        <v>138</v>
      </c>
      <c r="L63" s="80">
        <v>0</v>
      </c>
      <c r="M63" s="80">
        <v>0</v>
      </c>
      <c r="N63" s="80">
        <v>9</v>
      </c>
      <c r="O63" s="33">
        <f t="shared" si="7"/>
        <v>11633</v>
      </c>
      <c r="P63" s="33">
        <v>191000</v>
      </c>
      <c r="Q63" s="83"/>
    </row>
    <row r="64" spans="1:20">
      <c r="A64" s="29">
        <v>1</v>
      </c>
      <c r="B64" s="70">
        <f t="shared" si="8"/>
        <v>3</v>
      </c>
      <c r="C64" s="35" t="s">
        <v>34</v>
      </c>
      <c r="D64" s="3" t="s">
        <v>34</v>
      </c>
      <c r="E64" s="30" t="s">
        <v>124</v>
      </c>
      <c r="F64" s="37" t="s">
        <v>91</v>
      </c>
      <c r="G64" s="29"/>
      <c r="H64" s="30">
        <v>1962</v>
      </c>
      <c r="I64" s="80">
        <v>32450</v>
      </c>
      <c r="J64" s="80">
        <v>255</v>
      </c>
      <c r="K64" s="80">
        <v>923</v>
      </c>
      <c r="L64" s="80">
        <v>0</v>
      </c>
      <c r="M64" s="80">
        <v>1840</v>
      </c>
      <c r="N64" s="80">
        <v>3014</v>
      </c>
      <c r="O64" s="33">
        <f t="shared" si="7"/>
        <v>38482</v>
      </c>
      <c r="P64" s="33">
        <v>672000</v>
      </c>
      <c r="Q64" s="83"/>
    </row>
    <row r="65" spans="1:20">
      <c r="A65" s="29">
        <v>1</v>
      </c>
      <c r="B65" s="70">
        <f t="shared" si="8"/>
        <v>4</v>
      </c>
      <c r="C65" s="35" t="s">
        <v>35</v>
      </c>
      <c r="D65" s="3" t="s">
        <v>35</v>
      </c>
      <c r="E65" s="30" t="s">
        <v>124</v>
      </c>
      <c r="F65" s="37" t="s">
        <v>92</v>
      </c>
      <c r="G65" s="29"/>
      <c r="H65" s="30">
        <v>1964</v>
      </c>
      <c r="I65" s="80">
        <v>19369</v>
      </c>
      <c r="J65" s="80">
        <v>10163</v>
      </c>
      <c r="K65" s="80">
        <v>1052.5</v>
      </c>
      <c r="L65" s="80">
        <v>0</v>
      </c>
      <c r="M65" s="80">
        <v>0</v>
      </c>
      <c r="N65" s="80">
        <v>6840</v>
      </c>
      <c r="O65" s="33">
        <f t="shared" si="7"/>
        <v>37424.5</v>
      </c>
      <c r="P65" s="33">
        <v>652000</v>
      </c>
      <c r="Q65" s="83"/>
    </row>
    <row r="66" spans="1:20">
      <c r="A66" s="29">
        <v>0</v>
      </c>
      <c r="B66" s="70">
        <f t="shared" si="8"/>
        <v>5</v>
      </c>
      <c r="C66" s="35" t="s">
        <v>140</v>
      </c>
      <c r="D66" s="3" t="s">
        <v>141</v>
      </c>
      <c r="E66" s="30" t="s">
        <v>124</v>
      </c>
      <c r="F66" s="51" t="s">
        <v>99</v>
      </c>
      <c r="G66" s="29"/>
      <c r="H66" s="32">
        <v>1963</v>
      </c>
      <c r="I66" s="80">
        <v>0</v>
      </c>
      <c r="J66" s="80">
        <v>0</v>
      </c>
      <c r="K66" s="80">
        <v>693</v>
      </c>
      <c r="L66" s="80">
        <v>0</v>
      </c>
      <c r="M66" s="80">
        <v>0</v>
      </c>
      <c r="N66" s="80">
        <v>0</v>
      </c>
      <c r="O66" s="33">
        <f t="shared" si="7"/>
        <v>693</v>
      </c>
      <c r="P66" s="33">
        <v>23000</v>
      </c>
      <c r="Q66" s="83"/>
    </row>
    <row r="67" spans="1:20">
      <c r="A67" s="29">
        <v>1</v>
      </c>
      <c r="B67" s="70">
        <f t="shared" si="8"/>
        <v>6</v>
      </c>
      <c r="C67" s="35" t="s">
        <v>36</v>
      </c>
      <c r="D67" s="3" t="s">
        <v>36</v>
      </c>
      <c r="E67" s="30" t="s">
        <v>124</v>
      </c>
      <c r="F67" s="51" t="s">
        <v>100</v>
      </c>
      <c r="G67" s="29"/>
      <c r="H67" s="32">
        <v>1964</v>
      </c>
      <c r="I67" s="80">
        <v>17306</v>
      </c>
      <c r="J67" s="80">
        <v>344</v>
      </c>
      <c r="K67" s="80">
        <v>547</v>
      </c>
      <c r="L67" s="80">
        <v>0</v>
      </c>
      <c r="M67" s="80">
        <v>0</v>
      </c>
      <c r="N67" s="80">
        <v>3315</v>
      </c>
      <c r="O67" s="33">
        <f t="shared" si="7"/>
        <v>21512</v>
      </c>
      <c r="P67" s="33">
        <v>261287</v>
      </c>
      <c r="Q67" s="83"/>
    </row>
    <row r="68" spans="1:20">
      <c r="A68" s="29">
        <v>1</v>
      </c>
      <c r="B68" s="70">
        <f t="shared" si="8"/>
        <v>7</v>
      </c>
      <c r="C68" s="35" t="s">
        <v>37</v>
      </c>
      <c r="D68" s="3" t="s">
        <v>37</v>
      </c>
      <c r="E68" s="30" t="s">
        <v>124</v>
      </c>
      <c r="F68" s="37" t="s">
        <v>101</v>
      </c>
      <c r="G68" s="29"/>
      <c r="H68" s="32">
        <v>1967</v>
      </c>
      <c r="I68" s="80">
        <v>34540</v>
      </c>
      <c r="J68" s="80">
        <v>3959</v>
      </c>
      <c r="K68" s="80">
        <v>1817.9</v>
      </c>
      <c r="L68" s="80">
        <v>467</v>
      </c>
      <c r="M68" s="80">
        <v>0</v>
      </c>
      <c r="N68" s="80">
        <v>3809</v>
      </c>
      <c r="O68" s="33">
        <f t="shared" si="7"/>
        <v>44592.9</v>
      </c>
      <c r="P68" s="33">
        <v>728447</v>
      </c>
      <c r="Q68" s="83"/>
    </row>
    <row r="69" spans="1:20">
      <c r="A69" s="29">
        <v>1</v>
      </c>
      <c r="B69" s="70">
        <f t="shared" si="8"/>
        <v>8</v>
      </c>
      <c r="C69" s="35" t="s">
        <v>131</v>
      </c>
      <c r="D69" s="30" t="s">
        <v>38</v>
      </c>
      <c r="E69" s="30" t="s">
        <v>124</v>
      </c>
      <c r="F69" s="30" t="s">
        <v>235</v>
      </c>
      <c r="G69" s="29"/>
      <c r="H69" s="30">
        <v>1964</v>
      </c>
      <c r="I69" s="80">
        <v>12410</v>
      </c>
      <c r="J69" s="80">
        <v>742</v>
      </c>
      <c r="K69" s="80">
        <v>588</v>
      </c>
      <c r="L69" s="80">
        <v>0</v>
      </c>
      <c r="M69" s="80">
        <v>0</v>
      </c>
      <c r="N69" s="80">
        <v>2430</v>
      </c>
      <c r="O69" s="33">
        <f t="shared" si="7"/>
        <v>16170</v>
      </c>
      <c r="P69" s="33">
        <v>191000</v>
      </c>
      <c r="Q69" s="83"/>
      <c r="R69" s="33"/>
      <c r="S69" s="33"/>
      <c r="T69" s="33"/>
    </row>
    <row r="70" spans="1:20">
      <c r="A70" s="29">
        <v>0</v>
      </c>
      <c r="B70" s="70">
        <f t="shared" si="8"/>
        <v>9</v>
      </c>
      <c r="C70" s="35" t="s">
        <v>246</v>
      </c>
      <c r="D70" s="30"/>
      <c r="E70" s="30" t="s">
        <v>124</v>
      </c>
      <c r="F70" s="30" t="s">
        <v>236</v>
      </c>
      <c r="G70" s="29"/>
      <c r="H70" s="30"/>
      <c r="I70" s="80">
        <v>15014</v>
      </c>
      <c r="J70" s="80">
        <v>329</v>
      </c>
      <c r="K70" s="80">
        <v>2470</v>
      </c>
      <c r="L70" s="80">
        <v>436</v>
      </c>
      <c r="M70" s="80">
        <v>2491</v>
      </c>
      <c r="N70" s="80">
        <v>3660</v>
      </c>
      <c r="O70" s="33">
        <f t="shared" si="7"/>
        <v>24400</v>
      </c>
      <c r="P70" s="33">
        <v>293997</v>
      </c>
      <c r="Q70" s="89"/>
      <c r="R70" s="33"/>
      <c r="S70" s="33"/>
      <c r="T70" s="33"/>
    </row>
    <row r="71" spans="1:20">
      <c r="A71" s="29">
        <v>0</v>
      </c>
      <c r="B71" s="70">
        <f t="shared" si="8"/>
        <v>10</v>
      </c>
      <c r="C71" s="35" t="s">
        <v>230</v>
      </c>
      <c r="D71" s="3" t="s">
        <v>110</v>
      </c>
      <c r="E71" s="30" t="s">
        <v>124</v>
      </c>
      <c r="F71" s="51" t="s">
        <v>111</v>
      </c>
      <c r="G71" s="29"/>
      <c r="H71" s="30">
        <v>1982</v>
      </c>
      <c r="I71" s="80">
        <v>2456</v>
      </c>
      <c r="J71" s="80">
        <v>0</v>
      </c>
      <c r="K71" s="80">
        <v>3356</v>
      </c>
      <c r="L71" s="80">
        <v>0</v>
      </c>
      <c r="M71" s="80">
        <v>0</v>
      </c>
      <c r="N71" s="80">
        <v>1470</v>
      </c>
      <c r="O71" s="33">
        <f t="shared" si="7"/>
        <v>7282</v>
      </c>
      <c r="P71" s="33">
        <v>39000</v>
      </c>
      <c r="Q71" s="83"/>
    </row>
    <row r="72" spans="1:20" s="3" customFormat="1">
      <c r="A72" s="29"/>
      <c r="B72" s="23"/>
      <c r="C72" s="50" t="s">
        <v>178</v>
      </c>
      <c r="F72" s="51"/>
      <c r="G72" s="29"/>
      <c r="H72" s="30"/>
      <c r="I72" s="79">
        <f>SUM(I62:I71)</f>
        <v>146880</v>
      </c>
      <c r="J72" s="79">
        <f t="shared" ref="J72:N72" si="9">SUM(J62:J71)</f>
        <v>20033</v>
      </c>
      <c r="K72" s="79">
        <f t="shared" si="9"/>
        <v>15210.4</v>
      </c>
      <c r="L72" s="79">
        <f t="shared" si="9"/>
        <v>903</v>
      </c>
      <c r="M72" s="79">
        <f t="shared" si="9"/>
        <v>4331</v>
      </c>
      <c r="N72" s="79">
        <f t="shared" si="9"/>
        <v>24547</v>
      </c>
      <c r="O72" s="79">
        <f>SUM(O62:O71)</f>
        <v>211904.4</v>
      </c>
      <c r="P72" s="79">
        <f>SUM(P62:P71)</f>
        <v>3072180</v>
      </c>
    </row>
    <row r="73" spans="1:20">
      <c r="B73" s="23"/>
      <c r="C73" s="35"/>
      <c r="D73" s="3"/>
      <c r="E73" s="3"/>
      <c r="F73" s="36"/>
      <c r="G73" s="3"/>
      <c r="H73" s="3"/>
      <c r="I73" s="3"/>
      <c r="J73" s="3"/>
      <c r="K73" s="3"/>
      <c r="L73" s="3"/>
      <c r="M73" s="3"/>
      <c r="N73" s="3"/>
      <c r="O73" s="3"/>
      <c r="P73" s="3"/>
    </row>
    <row r="74" spans="1:20">
      <c r="B74" s="23"/>
      <c r="C74" s="35"/>
      <c r="D74" s="3"/>
      <c r="E74" s="3"/>
      <c r="F74" s="36"/>
      <c r="G74" s="3"/>
      <c r="H74" s="3"/>
      <c r="I74" s="3"/>
      <c r="J74" s="3"/>
      <c r="K74" s="3"/>
      <c r="L74" s="3"/>
      <c r="M74" s="3"/>
      <c r="N74" s="3"/>
      <c r="O74" s="3"/>
      <c r="P74" s="3"/>
    </row>
    <row r="75" spans="1:20">
      <c r="B75" s="23"/>
      <c r="C75" s="52" t="s">
        <v>287</v>
      </c>
      <c r="D75" s="3"/>
      <c r="E75" s="3"/>
      <c r="F75" s="36"/>
      <c r="G75" s="3"/>
      <c r="H75" s="3"/>
      <c r="I75" s="3"/>
      <c r="J75" s="3"/>
      <c r="K75" s="3"/>
      <c r="L75" s="3"/>
      <c r="M75" s="3"/>
      <c r="N75" s="3"/>
      <c r="O75" s="3"/>
      <c r="P75" s="3"/>
    </row>
    <row r="76" spans="1:20">
      <c r="A76" s="29">
        <v>1</v>
      </c>
      <c r="B76" s="70">
        <v>1</v>
      </c>
      <c r="C76" s="35" t="s">
        <v>265</v>
      </c>
      <c r="D76" s="3"/>
      <c r="E76" s="3"/>
      <c r="F76" s="36"/>
      <c r="G76" s="3"/>
      <c r="H76" s="3">
        <v>2024</v>
      </c>
      <c r="I76" s="80">
        <v>18165</v>
      </c>
      <c r="J76" s="80">
        <v>1056</v>
      </c>
      <c r="K76" s="80">
        <v>859</v>
      </c>
      <c r="L76" s="80">
        <v>0</v>
      </c>
      <c r="M76" s="80">
        <v>0</v>
      </c>
      <c r="N76" s="80">
        <v>564</v>
      </c>
      <c r="O76" s="33">
        <f t="shared" ref="O76:O82" si="10">I76+J76+K76+L76+M76+N76</f>
        <v>20644</v>
      </c>
      <c r="P76" s="33">
        <v>561840</v>
      </c>
    </row>
    <row r="77" spans="1:20">
      <c r="A77" s="29">
        <v>0</v>
      </c>
      <c r="B77" s="70">
        <f>B76+1</f>
        <v>2</v>
      </c>
      <c r="C77" s="35" t="s">
        <v>266</v>
      </c>
      <c r="D77" s="3"/>
      <c r="E77" s="3"/>
      <c r="F77" s="36"/>
      <c r="G77" s="3"/>
      <c r="H77" s="3"/>
      <c r="I77" s="80">
        <v>0</v>
      </c>
      <c r="J77" s="80">
        <v>0</v>
      </c>
      <c r="K77" s="80">
        <v>0</v>
      </c>
      <c r="L77" s="80">
        <v>0</v>
      </c>
      <c r="M77" s="80">
        <v>0</v>
      </c>
      <c r="N77" s="80">
        <v>0</v>
      </c>
      <c r="O77" s="33">
        <f t="shared" si="10"/>
        <v>0</v>
      </c>
      <c r="P77" s="33">
        <v>181300</v>
      </c>
    </row>
    <row r="78" spans="1:20">
      <c r="A78" s="29">
        <v>0</v>
      </c>
      <c r="B78" s="70">
        <f t="shared" ref="B78:B82" si="11">B77+1</f>
        <v>3</v>
      </c>
      <c r="C78" s="35" t="s">
        <v>269</v>
      </c>
      <c r="D78" s="3"/>
      <c r="E78" s="30" t="s">
        <v>188</v>
      </c>
      <c r="F78" s="36" t="s">
        <v>187</v>
      </c>
      <c r="G78" s="29"/>
      <c r="H78" s="30"/>
      <c r="I78" s="80">
        <v>0</v>
      </c>
      <c r="J78" s="80">
        <v>0</v>
      </c>
      <c r="K78" s="80">
        <v>0</v>
      </c>
      <c r="L78" s="80">
        <v>0</v>
      </c>
      <c r="M78" s="80">
        <v>0</v>
      </c>
      <c r="N78" s="80">
        <v>0</v>
      </c>
      <c r="O78" s="33">
        <f t="shared" si="10"/>
        <v>0</v>
      </c>
      <c r="P78" s="33">
        <v>366165</v>
      </c>
      <c r="Q78" s="83"/>
    </row>
    <row r="79" spans="1:20">
      <c r="A79" s="29">
        <v>0</v>
      </c>
      <c r="B79" s="70">
        <f t="shared" si="11"/>
        <v>4</v>
      </c>
      <c r="C79" s="35" t="s">
        <v>270</v>
      </c>
      <c r="D79" s="3"/>
      <c r="E79" s="30" t="s">
        <v>188</v>
      </c>
      <c r="F79" s="36" t="s">
        <v>187</v>
      </c>
      <c r="G79" s="29"/>
      <c r="H79" s="30"/>
      <c r="I79" s="80">
        <v>0</v>
      </c>
      <c r="J79" s="80">
        <v>0</v>
      </c>
      <c r="K79" s="80">
        <v>0</v>
      </c>
      <c r="L79" s="80">
        <v>0</v>
      </c>
      <c r="M79" s="80">
        <v>0</v>
      </c>
      <c r="N79" s="80">
        <v>0</v>
      </c>
      <c r="O79" s="33">
        <f t="shared" si="10"/>
        <v>0</v>
      </c>
      <c r="P79" s="33">
        <v>602782</v>
      </c>
      <c r="Q79" s="83"/>
    </row>
    <row r="80" spans="1:20">
      <c r="A80" s="29">
        <v>0</v>
      </c>
      <c r="B80" s="70">
        <f t="shared" si="11"/>
        <v>5</v>
      </c>
      <c r="C80" s="35" t="s">
        <v>283</v>
      </c>
      <c r="D80" s="3"/>
      <c r="E80" s="30" t="s">
        <v>188</v>
      </c>
      <c r="F80" s="36" t="s">
        <v>187</v>
      </c>
      <c r="G80" s="29"/>
      <c r="H80" s="32"/>
      <c r="I80" s="80">
        <v>0</v>
      </c>
      <c r="J80" s="80">
        <v>0</v>
      </c>
      <c r="K80" s="80">
        <v>0</v>
      </c>
      <c r="L80" s="80">
        <v>0</v>
      </c>
      <c r="M80" s="80">
        <v>0</v>
      </c>
      <c r="N80" s="80">
        <v>0</v>
      </c>
      <c r="O80" s="33">
        <f t="shared" si="10"/>
        <v>0</v>
      </c>
      <c r="P80" s="33">
        <v>90103</v>
      </c>
      <c r="Q80" s="83"/>
    </row>
    <row r="81" spans="1:17">
      <c r="A81" s="29">
        <v>0</v>
      </c>
      <c r="B81" s="70">
        <f t="shared" si="11"/>
        <v>6</v>
      </c>
      <c r="C81" s="35" t="s">
        <v>268</v>
      </c>
      <c r="D81" s="3"/>
      <c r="E81" s="3" t="s">
        <v>234</v>
      </c>
      <c r="F81" s="36" t="s">
        <v>187</v>
      </c>
      <c r="G81" s="3"/>
      <c r="H81" s="3"/>
      <c r="I81" s="80">
        <v>0</v>
      </c>
      <c r="J81" s="80">
        <v>0</v>
      </c>
      <c r="K81" s="80">
        <v>0</v>
      </c>
      <c r="L81" s="80">
        <v>0</v>
      </c>
      <c r="M81" s="80">
        <v>0</v>
      </c>
      <c r="N81" s="80">
        <v>0</v>
      </c>
      <c r="O81" s="33">
        <f t="shared" si="10"/>
        <v>0</v>
      </c>
      <c r="P81" s="33">
        <v>0</v>
      </c>
      <c r="Q81" s="83"/>
    </row>
    <row r="82" spans="1:17">
      <c r="A82" s="29">
        <v>1</v>
      </c>
      <c r="B82" s="70">
        <f t="shared" si="11"/>
        <v>7</v>
      </c>
      <c r="C82" s="35" t="s">
        <v>293</v>
      </c>
      <c r="D82" s="3"/>
      <c r="E82" s="3" t="s">
        <v>234</v>
      </c>
      <c r="F82" s="36" t="s">
        <v>258</v>
      </c>
      <c r="G82" s="3"/>
      <c r="H82" s="3">
        <v>2021</v>
      </c>
      <c r="I82" s="80">
        <v>15017</v>
      </c>
      <c r="J82" s="80">
        <v>158</v>
      </c>
      <c r="K82" s="80">
        <v>180</v>
      </c>
      <c r="L82" s="80">
        <v>0</v>
      </c>
      <c r="M82" s="80">
        <v>0</v>
      </c>
      <c r="N82" s="80">
        <v>0</v>
      </c>
      <c r="O82" s="33">
        <f t="shared" si="10"/>
        <v>15355</v>
      </c>
      <c r="P82" s="33">
        <v>284800</v>
      </c>
      <c r="Q82" s="83"/>
    </row>
    <row r="83" spans="1:17">
      <c r="B83" s="23"/>
      <c r="C83" s="50" t="s">
        <v>288</v>
      </c>
      <c r="D83" s="3"/>
      <c r="E83" s="3"/>
      <c r="F83" s="36"/>
      <c r="G83" s="3"/>
      <c r="H83" s="3"/>
      <c r="I83" s="79">
        <f>SUM(I76:I82)</f>
        <v>33182</v>
      </c>
      <c r="J83" s="79">
        <f t="shared" ref="J83:N83" si="12">SUM(J76:J82)</f>
        <v>1214</v>
      </c>
      <c r="K83" s="79">
        <f t="shared" si="12"/>
        <v>1039</v>
      </c>
      <c r="L83" s="79">
        <f t="shared" si="12"/>
        <v>0</v>
      </c>
      <c r="M83" s="79">
        <f t="shared" si="12"/>
        <v>0</v>
      </c>
      <c r="N83" s="79">
        <f t="shared" si="12"/>
        <v>564</v>
      </c>
      <c r="O83" s="79">
        <f>SUM(O76:O82)</f>
        <v>35999</v>
      </c>
      <c r="P83" s="79">
        <f>SUM(P76:P82)</f>
        <v>2086990</v>
      </c>
    </row>
    <row r="84" spans="1:17">
      <c r="B84" s="23"/>
      <c r="C84" s="35"/>
      <c r="D84" s="3"/>
      <c r="E84" s="3"/>
      <c r="F84" s="36"/>
      <c r="G84" s="3"/>
      <c r="H84" s="3"/>
      <c r="I84" s="3"/>
      <c r="J84" s="3"/>
      <c r="K84" s="3"/>
      <c r="L84" s="3"/>
      <c r="M84" s="3"/>
      <c r="N84" s="3"/>
      <c r="O84" s="3"/>
      <c r="P84" s="3"/>
    </row>
    <row r="85" spans="1:17">
      <c r="B85" s="23"/>
      <c r="C85" s="35"/>
      <c r="D85" s="3"/>
      <c r="E85" s="3"/>
      <c r="F85" s="36"/>
      <c r="G85" s="3"/>
      <c r="H85" s="3"/>
      <c r="I85" s="3"/>
      <c r="J85" s="3"/>
      <c r="K85" s="3"/>
      <c r="L85" s="3"/>
      <c r="M85" s="3"/>
      <c r="N85" s="3"/>
      <c r="O85" s="3"/>
      <c r="P85" s="3"/>
    </row>
    <row r="86" spans="1:17">
      <c r="B86" s="23"/>
      <c r="C86" s="52" t="s">
        <v>179</v>
      </c>
      <c r="D86" s="3"/>
      <c r="E86" s="3"/>
      <c r="F86" s="36"/>
      <c r="G86" s="3"/>
      <c r="H86" s="3"/>
      <c r="I86" s="3"/>
      <c r="J86" s="3"/>
      <c r="K86" s="3"/>
      <c r="L86" s="3"/>
      <c r="M86" s="3"/>
      <c r="N86" s="3"/>
      <c r="O86" s="3"/>
      <c r="P86" s="3"/>
    </row>
    <row r="87" spans="1:17">
      <c r="A87" s="29">
        <v>0</v>
      </c>
      <c r="B87" s="70">
        <v>1</v>
      </c>
      <c r="C87" s="35" t="s">
        <v>206</v>
      </c>
      <c r="D87" s="3"/>
      <c r="E87" s="3" t="s">
        <v>207</v>
      </c>
      <c r="F87" s="36"/>
      <c r="G87" s="3"/>
      <c r="H87" s="3">
        <v>2016</v>
      </c>
      <c r="I87" s="3">
        <v>0</v>
      </c>
      <c r="J87" s="3">
        <v>0</v>
      </c>
      <c r="K87" s="3">
        <v>0</v>
      </c>
      <c r="L87" s="3">
        <v>0</v>
      </c>
      <c r="M87" s="3">
        <v>0</v>
      </c>
      <c r="N87" s="3">
        <v>0</v>
      </c>
      <c r="O87" s="33">
        <f t="shared" ref="O87:O95" si="13">I87+J87+K87+L87+M87+N87</f>
        <v>0</v>
      </c>
      <c r="P87" s="33">
        <v>18900</v>
      </c>
      <c r="Q87" s="83"/>
    </row>
    <row r="88" spans="1:17">
      <c r="A88" s="29">
        <v>1</v>
      </c>
      <c r="B88" s="70">
        <f t="shared" ref="B88:B95" si="14">B87+1</f>
        <v>2</v>
      </c>
      <c r="C88" s="35" t="s">
        <v>202</v>
      </c>
      <c r="D88" s="3"/>
      <c r="E88" s="3" t="s">
        <v>207</v>
      </c>
      <c r="F88" s="36" t="s">
        <v>208</v>
      </c>
      <c r="G88" s="3"/>
      <c r="H88" s="3">
        <v>2016</v>
      </c>
      <c r="I88" s="80">
        <v>10500.300000000001</v>
      </c>
      <c r="J88" s="3">
        <v>542</v>
      </c>
      <c r="K88" s="3">
        <v>0</v>
      </c>
      <c r="L88" s="3">
        <v>0</v>
      </c>
      <c r="M88" s="3">
        <v>0</v>
      </c>
      <c r="N88" s="3">
        <v>0</v>
      </c>
      <c r="O88" s="33">
        <f t="shared" si="13"/>
        <v>11042.300000000001</v>
      </c>
      <c r="P88" s="33">
        <v>162200</v>
      </c>
      <c r="Q88" s="83"/>
    </row>
    <row r="89" spans="1:17">
      <c r="A89" s="29">
        <v>0</v>
      </c>
      <c r="B89" s="70">
        <f t="shared" si="14"/>
        <v>3</v>
      </c>
      <c r="C89" s="35" t="s">
        <v>203</v>
      </c>
      <c r="D89" s="3"/>
      <c r="E89" s="3" t="s">
        <v>207</v>
      </c>
      <c r="F89" s="36" t="s">
        <v>209</v>
      </c>
      <c r="G89" s="3"/>
      <c r="H89" s="3">
        <v>2016</v>
      </c>
      <c r="I89" s="3">
        <v>0</v>
      </c>
      <c r="J89" s="3">
        <v>0</v>
      </c>
      <c r="K89" s="3">
        <v>0</v>
      </c>
      <c r="L89" s="3">
        <v>0</v>
      </c>
      <c r="M89" s="3">
        <v>0</v>
      </c>
      <c r="N89" s="33">
        <v>9810</v>
      </c>
      <c r="O89" s="33">
        <f t="shared" si="13"/>
        <v>9810</v>
      </c>
      <c r="P89" s="33">
        <v>41762</v>
      </c>
      <c r="Q89" s="83"/>
    </row>
    <row r="90" spans="1:17">
      <c r="A90" s="29">
        <v>1</v>
      </c>
      <c r="B90" s="70">
        <f t="shared" si="14"/>
        <v>4</v>
      </c>
      <c r="C90" s="35" t="s">
        <v>204</v>
      </c>
      <c r="D90" s="30"/>
      <c r="E90" s="30" t="s">
        <v>123</v>
      </c>
      <c r="F90" s="36" t="s">
        <v>210</v>
      </c>
      <c r="G90" s="29"/>
      <c r="H90" s="32">
        <v>1958</v>
      </c>
      <c r="I90" s="80">
        <v>0</v>
      </c>
      <c r="J90" s="80">
        <v>0</v>
      </c>
      <c r="K90" s="80">
        <v>0</v>
      </c>
      <c r="L90" s="80">
        <v>0</v>
      </c>
      <c r="M90" s="80">
        <v>7533</v>
      </c>
      <c r="N90" s="80">
        <v>15</v>
      </c>
      <c r="O90" s="33">
        <f t="shared" si="13"/>
        <v>7548</v>
      </c>
      <c r="P90" s="33">
        <v>76000</v>
      </c>
      <c r="Q90" s="83"/>
    </row>
    <row r="91" spans="1:17">
      <c r="A91" s="29">
        <v>1</v>
      </c>
      <c r="B91" s="70">
        <f t="shared" si="14"/>
        <v>5</v>
      </c>
      <c r="C91" s="35" t="s">
        <v>224</v>
      </c>
      <c r="D91" s="30"/>
      <c r="E91" s="30" t="s">
        <v>188</v>
      </c>
      <c r="F91" s="3" t="s">
        <v>214</v>
      </c>
      <c r="G91" s="29"/>
      <c r="H91" s="32">
        <v>2018</v>
      </c>
      <c r="I91" s="80">
        <v>15970.4</v>
      </c>
      <c r="J91" s="80">
        <v>458</v>
      </c>
      <c r="K91" s="80">
        <v>32</v>
      </c>
      <c r="L91" s="80">
        <v>0</v>
      </c>
      <c r="M91" s="80">
        <v>0</v>
      </c>
      <c r="N91" s="80">
        <v>0</v>
      </c>
      <c r="O91" s="33">
        <f t="shared" si="13"/>
        <v>16460.400000000001</v>
      </c>
      <c r="P91" s="33">
        <v>487000</v>
      </c>
      <c r="Q91" s="83"/>
    </row>
    <row r="92" spans="1:17">
      <c r="A92" s="29">
        <v>1</v>
      </c>
      <c r="B92" s="70">
        <f t="shared" si="14"/>
        <v>6</v>
      </c>
      <c r="C92" s="35" t="s">
        <v>189</v>
      </c>
      <c r="D92" s="3" t="s">
        <v>142</v>
      </c>
      <c r="E92" s="30" t="s">
        <v>93</v>
      </c>
      <c r="F92" s="3" t="s">
        <v>94</v>
      </c>
      <c r="G92" s="29"/>
      <c r="H92" s="30">
        <v>2015</v>
      </c>
      <c r="I92" s="80">
        <v>0</v>
      </c>
      <c r="J92" s="80">
        <v>0</v>
      </c>
      <c r="K92" s="80">
        <v>0</v>
      </c>
      <c r="L92" s="80">
        <v>0</v>
      </c>
      <c r="M92" s="80">
        <v>7423</v>
      </c>
      <c r="N92" s="80">
        <v>0</v>
      </c>
      <c r="O92" s="33">
        <f t="shared" si="13"/>
        <v>7423</v>
      </c>
      <c r="P92" s="33">
        <v>239000</v>
      </c>
      <c r="Q92" s="89"/>
    </row>
    <row r="93" spans="1:17">
      <c r="A93" s="29">
        <v>0</v>
      </c>
      <c r="B93" s="70">
        <f t="shared" si="14"/>
        <v>7</v>
      </c>
      <c r="C93" s="35" t="s">
        <v>280</v>
      </c>
      <c r="D93" s="3"/>
      <c r="E93" s="30" t="s">
        <v>188</v>
      </c>
      <c r="F93" s="3" t="s">
        <v>259</v>
      </c>
      <c r="G93" s="29"/>
      <c r="H93" s="30"/>
      <c r="I93" s="80">
        <v>0</v>
      </c>
      <c r="J93" s="80">
        <v>0</v>
      </c>
      <c r="K93" s="80">
        <v>0</v>
      </c>
      <c r="L93" s="80">
        <v>0</v>
      </c>
      <c r="M93" s="80">
        <v>0</v>
      </c>
      <c r="N93" s="80">
        <v>0</v>
      </c>
      <c r="O93" s="33">
        <f t="shared" si="13"/>
        <v>0</v>
      </c>
      <c r="P93" s="33">
        <v>14000</v>
      </c>
      <c r="Q93" s="83"/>
    </row>
    <row r="94" spans="1:17">
      <c r="A94" s="29">
        <v>0</v>
      </c>
      <c r="B94" s="70">
        <f t="shared" si="14"/>
        <v>8</v>
      </c>
      <c r="C94" s="35" t="s">
        <v>247</v>
      </c>
      <c r="D94" s="3"/>
      <c r="E94" s="30" t="s">
        <v>188</v>
      </c>
      <c r="F94" s="3" t="s">
        <v>215</v>
      </c>
      <c r="G94" s="29"/>
      <c r="H94" s="30">
        <v>1985</v>
      </c>
      <c r="I94" s="80">
        <v>0</v>
      </c>
      <c r="J94" s="80">
        <v>0</v>
      </c>
      <c r="K94" s="80">
        <v>0</v>
      </c>
      <c r="L94" s="80">
        <v>0</v>
      </c>
      <c r="M94" s="80">
        <v>0</v>
      </c>
      <c r="N94" s="80">
        <v>0</v>
      </c>
      <c r="O94" s="33">
        <f t="shared" si="13"/>
        <v>0</v>
      </c>
      <c r="P94" s="33">
        <v>0</v>
      </c>
      <c r="Q94" s="89"/>
    </row>
    <row r="95" spans="1:17">
      <c r="A95" s="29">
        <v>1</v>
      </c>
      <c r="B95" s="70">
        <f t="shared" si="14"/>
        <v>9</v>
      </c>
      <c r="C95" s="35" t="s">
        <v>273</v>
      </c>
      <c r="D95" s="3" t="s">
        <v>39</v>
      </c>
      <c r="E95" s="30" t="s">
        <v>97</v>
      </c>
      <c r="F95" s="3" t="s">
        <v>98</v>
      </c>
      <c r="G95" s="29"/>
      <c r="H95" s="32" t="s">
        <v>66</v>
      </c>
      <c r="I95" s="80">
        <v>48903</v>
      </c>
      <c r="J95" s="80">
        <v>956</v>
      </c>
      <c r="K95" s="80">
        <v>2320</v>
      </c>
      <c r="L95" s="80">
        <v>0</v>
      </c>
      <c r="M95" s="80">
        <v>0</v>
      </c>
      <c r="N95" s="80">
        <v>0</v>
      </c>
      <c r="O95" s="33">
        <f t="shared" si="13"/>
        <v>52179</v>
      </c>
      <c r="P95" s="33">
        <v>979000</v>
      </c>
      <c r="Q95" s="83"/>
    </row>
    <row r="97" spans="1:17" s="3" customFormat="1" ht="15.75" customHeight="1">
      <c r="A97" s="29"/>
      <c r="B97" s="23"/>
      <c r="C97" s="50" t="s">
        <v>240</v>
      </c>
      <c r="D97" s="30"/>
      <c r="G97" s="29"/>
      <c r="H97" s="30"/>
      <c r="I97" s="79">
        <f t="shared" ref="I97:O97" si="15">SUM(I87:I96)</f>
        <v>75373.7</v>
      </c>
      <c r="J97" s="79">
        <f t="shared" si="15"/>
        <v>1956</v>
      </c>
      <c r="K97" s="79">
        <f t="shared" si="15"/>
        <v>2352</v>
      </c>
      <c r="L97" s="79">
        <f t="shared" si="15"/>
        <v>0</v>
      </c>
      <c r="M97" s="79">
        <f t="shared" si="15"/>
        <v>14956</v>
      </c>
      <c r="N97" s="79">
        <f t="shared" si="15"/>
        <v>9825</v>
      </c>
      <c r="O97" s="79">
        <f t="shared" si="15"/>
        <v>104462.70000000001</v>
      </c>
      <c r="P97" s="79">
        <f t="shared" ref="P97" si="16">SUM(P87:P96)</f>
        <v>2017862</v>
      </c>
    </row>
    <row r="98" spans="1:17" s="45" customFormat="1" ht="23.25" customHeight="1">
      <c r="A98" s="38"/>
      <c r="B98" s="38">
        <f>B58+B71+B82+B95</f>
        <v>51</v>
      </c>
      <c r="C98" s="40" t="s">
        <v>180</v>
      </c>
      <c r="D98" s="53"/>
      <c r="E98" s="53"/>
      <c r="F98" s="43"/>
      <c r="G98" s="53"/>
      <c r="H98" s="53"/>
      <c r="I98" s="78">
        <f t="shared" ref="I98:P98" si="17">I97+I83+I72+I59</f>
        <v>529018.69999999995</v>
      </c>
      <c r="J98" s="78">
        <f t="shared" si="17"/>
        <v>29107</v>
      </c>
      <c r="K98" s="78">
        <f t="shared" si="17"/>
        <v>29993.4</v>
      </c>
      <c r="L98" s="78">
        <f t="shared" si="17"/>
        <v>903</v>
      </c>
      <c r="M98" s="78">
        <f t="shared" si="17"/>
        <v>35964</v>
      </c>
      <c r="N98" s="78">
        <f t="shared" si="17"/>
        <v>73834</v>
      </c>
      <c r="O98" s="78">
        <f t="shared" si="17"/>
        <v>698820.1</v>
      </c>
      <c r="P98" s="78">
        <f t="shared" si="17"/>
        <v>14587963</v>
      </c>
    </row>
    <row r="99" spans="1:17">
      <c r="B99" s="23"/>
      <c r="C99" s="50"/>
      <c r="D99" s="3"/>
      <c r="E99" s="3"/>
      <c r="F99" s="36"/>
      <c r="G99" s="3"/>
      <c r="H99" s="3"/>
      <c r="I99" s="79"/>
      <c r="J99" s="79"/>
      <c r="K99" s="79"/>
      <c r="L99" s="79"/>
      <c r="M99" s="79"/>
      <c r="N99" s="79"/>
      <c r="O99" s="79"/>
      <c r="P99" s="79"/>
    </row>
    <row r="100" spans="1:17">
      <c r="B100" s="23"/>
      <c r="C100" s="52" t="s">
        <v>122</v>
      </c>
      <c r="D100" s="49"/>
      <c r="E100" s="3"/>
      <c r="F100" s="36"/>
      <c r="G100" s="3"/>
      <c r="H100" s="3"/>
      <c r="I100" s="3"/>
      <c r="J100" s="3"/>
      <c r="K100" s="3"/>
      <c r="L100" s="3"/>
      <c r="M100" s="3"/>
      <c r="N100" s="3"/>
      <c r="O100" s="3"/>
      <c r="P100" s="3"/>
    </row>
    <row r="101" spans="1:17">
      <c r="A101" s="29">
        <v>1</v>
      </c>
      <c r="B101" s="70">
        <v>1</v>
      </c>
      <c r="C101" s="35" t="s">
        <v>40</v>
      </c>
      <c r="D101" s="30" t="s">
        <v>40</v>
      </c>
      <c r="E101" s="30" t="s">
        <v>125</v>
      </c>
      <c r="F101" s="3" t="s">
        <v>190</v>
      </c>
      <c r="G101" s="29"/>
      <c r="H101" s="30">
        <v>1955</v>
      </c>
      <c r="I101" s="80">
        <v>6695</v>
      </c>
      <c r="J101" s="80">
        <v>1840</v>
      </c>
      <c r="K101" s="80">
        <v>165</v>
      </c>
      <c r="L101" s="80">
        <v>0</v>
      </c>
      <c r="M101" s="80">
        <v>0</v>
      </c>
      <c r="N101" s="80">
        <v>9</v>
      </c>
      <c r="O101" s="33">
        <f t="shared" ref="O101:O110" si="18">I101+J101+K101+L101+M101+N101</f>
        <v>8709</v>
      </c>
      <c r="P101" s="33">
        <v>191000</v>
      </c>
      <c r="Q101" s="83"/>
    </row>
    <row r="102" spans="1:17">
      <c r="A102" s="29">
        <v>1</v>
      </c>
      <c r="B102" s="70">
        <f t="shared" ref="B102:B110" si="19">B101+1</f>
        <v>2</v>
      </c>
      <c r="C102" s="35" t="s">
        <v>156</v>
      </c>
      <c r="D102" s="3" t="s">
        <v>143</v>
      </c>
      <c r="E102" s="30" t="s">
        <v>125</v>
      </c>
      <c r="F102" s="36" t="s">
        <v>260</v>
      </c>
      <c r="G102" s="29"/>
      <c r="H102" s="30">
        <v>1937</v>
      </c>
      <c r="I102" s="80">
        <v>16109</v>
      </c>
      <c r="J102" s="80">
        <v>276</v>
      </c>
      <c r="K102" s="80">
        <v>457</v>
      </c>
      <c r="L102" s="80">
        <v>0</v>
      </c>
      <c r="M102" s="80">
        <v>0</v>
      </c>
      <c r="N102" s="80">
        <v>1230</v>
      </c>
      <c r="O102" s="33">
        <f t="shared" si="18"/>
        <v>18072</v>
      </c>
      <c r="P102" s="33">
        <v>521000</v>
      </c>
      <c r="Q102" s="83"/>
    </row>
    <row r="103" spans="1:17">
      <c r="A103" s="29">
        <v>1</v>
      </c>
      <c r="B103" s="70">
        <f t="shared" si="19"/>
        <v>3</v>
      </c>
      <c r="C103" s="35" t="s">
        <v>127</v>
      </c>
      <c r="D103" s="3" t="s">
        <v>144</v>
      </c>
      <c r="E103" s="30" t="s">
        <v>125</v>
      </c>
      <c r="F103" s="3" t="s">
        <v>191</v>
      </c>
      <c r="G103" s="29"/>
      <c r="H103" s="32" t="s">
        <v>112</v>
      </c>
      <c r="I103" s="80">
        <v>8473</v>
      </c>
      <c r="J103" s="80">
        <v>575</v>
      </c>
      <c r="K103" s="80">
        <v>3812</v>
      </c>
      <c r="L103" s="80">
        <v>0</v>
      </c>
      <c r="M103" s="80">
        <v>0</v>
      </c>
      <c r="N103" s="80">
        <v>1208</v>
      </c>
      <c r="O103" s="33">
        <f t="shared" si="18"/>
        <v>14068</v>
      </c>
      <c r="P103" s="33">
        <v>185400</v>
      </c>
      <c r="Q103" s="83"/>
    </row>
    <row r="104" spans="1:17">
      <c r="A104" s="29">
        <v>0</v>
      </c>
      <c r="B104" s="70">
        <f t="shared" si="19"/>
        <v>4</v>
      </c>
      <c r="C104" s="35" t="s">
        <v>157</v>
      </c>
      <c r="D104" s="3" t="s">
        <v>145</v>
      </c>
      <c r="E104" s="30" t="s">
        <v>125</v>
      </c>
      <c r="F104" s="3" t="s">
        <v>113</v>
      </c>
      <c r="G104" s="29" t="s">
        <v>53</v>
      </c>
      <c r="H104" s="30">
        <v>1968</v>
      </c>
      <c r="I104" s="80">
        <v>0</v>
      </c>
      <c r="J104" s="80">
        <v>0</v>
      </c>
      <c r="K104" s="80">
        <v>0</v>
      </c>
      <c r="L104" s="80">
        <v>0</v>
      </c>
      <c r="M104" s="80">
        <v>0</v>
      </c>
      <c r="N104" s="80">
        <v>0</v>
      </c>
      <c r="O104" s="33">
        <f t="shared" si="18"/>
        <v>0</v>
      </c>
      <c r="P104" s="33">
        <v>8400</v>
      </c>
      <c r="Q104" s="83"/>
    </row>
    <row r="105" spans="1:17">
      <c r="A105" s="29">
        <v>1</v>
      </c>
      <c r="B105" s="70">
        <f t="shared" si="19"/>
        <v>5</v>
      </c>
      <c r="C105" s="35" t="s">
        <v>41</v>
      </c>
      <c r="D105" s="30" t="s">
        <v>41</v>
      </c>
      <c r="E105" s="30" t="s">
        <v>125</v>
      </c>
      <c r="F105" s="3" t="s">
        <v>114</v>
      </c>
      <c r="G105" s="29" t="s">
        <v>53</v>
      </c>
      <c r="H105" s="30">
        <v>1988</v>
      </c>
      <c r="I105" s="80">
        <v>0</v>
      </c>
      <c r="J105" s="80">
        <v>428</v>
      </c>
      <c r="K105" s="80">
        <v>4254</v>
      </c>
      <c r="L105" s="80">
        <v>0</v>
      </c>
      <c r="M105" s="80">
        <v>0</v>
      </c>
      <c r="N105" s="80">
        <v>0</v>
      </c>
      <c r="O105" s="33">
        <f t="shared" si="18"/>
        <v>4682</v>
      </c>
      <c r="P105" s="33">
        <v>95000</v>
      </c>
      <c r="Q105" s="83"/>
    </row>
    <row r="106" spans="1:17">
      <c r="A106" s="29">
        <v>1</v>
      </c>
      <c r="B106" s="70">
        <f t="shared" si="19"/>
        <v>6</v>
      </c>
      <c r="C106" s="35" t="s">
        <v>152</v>
      </c>
      <c r="D106" s="3" t="s">
        <v>146</v>
      </c>
      <c r="E106" s="30" t="s">
        <v>125</v>
      </c>
      <c r="F106" s="54" t="s">
        <v>192</v>
      </c>
      <c r="G106" s="29"/>
      <c r="H106" s="32" t="s">
        <v>58</v>
      </c>
      <c r="I106" s="80">
        <v>30102</v>
      </c>
      <c r="J106" s="80">
        <v>2394</v>
      </c>
      <c r="K106" s="80">
        <v>1318</v>
      </c>
      <c r="L106" s="80">
        <v>691</v>
      </c>
      <c r="M106" s="80">
        <v>0</v>
      </c>
      <c r="N106" s="80">
        <v>3848</v>
      </c>
      <c r="O106" s="33">
        <f t="shared" si="18"/>
        <v>38353</v>
      </c>
      <c r="P106" s="33">
        <v>605696</v>
      </c>
      <c r="Q106" s="83"/>
    </row>
    <row r="107" spans="1:17">
      <c r="A107" s="29">
        <v>1</v>
      </c>
      <c r="B107" s="70">
        <f t="shared" si="19"/>
        <v>7</v>
      </c>
      <c r="C107" s="35" t="s">
        <v>284</v>
      </c>
      <c r="D107" s="3"/>
      <c r="E107" s="30" t="s">
        <v>125</v>
      </c>
      <c r="F107" s="54" t="s">
        <v>223</v>
      </c>
      <c r="G107" s="29"/>
      <c r="H107" s="32"/>
      <c r="I107" s="80">
        <v>8666</v>
      </c>
      <c r="J107" s="80">
        <v>2558</v>
      </c>
      <c r="K107" s="80">
        <v>458</v>
      </c>
      <c r="L107" s="80">
        <v>0</v>
      </c>
      <c r="M107" s="80">
        <v>0</v>
      </c>
      <c r="N107" s="80">
        <v>32</v>
      </c>
      <c r="O107" s="33">
        <f t="shared" si="18"/>
        <v>11714</v>
      </c>
      <c r="P107" s="33">
        <v>108073</v>
      </c>
      <c r="Q107" s="89"/>
    </row>
    <row r="108" spans="1:17">
      <c r="A108" s="29">
        <v>1</v>
      </c>
      <c r="B108" s="70">
        <f t="shared" si="19"/>
        <v>8</v>
      </c>
      <c r="C108" s="35" t="s">
        <v>285</v>
      </c>
      <c r="D108" s="3" t="s">
        <v>147</v>
      </c>
      <c r="E108" s="30" t="s">
        <v>125</v>
      </c>
      <c r="F108" s="36" t="s">
        <v>277</v>
      </c>
      <c r="G108" s="29"/>
      <c r="H108" s="32">
        <v>1942</v>
      </c>
      <c r="I108" s="80">
        <v>4693</v>
      </c>
      <c r="J108" s="80">
        <v>891</v>
      </c>
      <c r="K108" s="80">
        <v>4291</v>
      </c>
      <c r="L108" s="80">
        <v>0</v>
      </c>
      <c r="M108" s="80">
        <v>0</v>
      </c>
      <c r="N108" s="80">
        <v>978</v>
      </c>
      <c r="O108" s="33">
        <f t="shared" si="18"/>
        <v>10853</v>
      </c>
      <c r="P108" s="33">
        <v>158504</v>
      </c>
      <c r="Q108" s="83"/>
    </row>
    <row r="109" spans="1:17">
      <c r="A109" s="29">
        <v>0</v>
      </c>
      <c r="B109" s="70">
        <f>B108+1</f>
        <v>9</v>
      </c>
      <c r="C109" s="35" t="s">
        <v>248</v>
      </c>
      <c r="D109" s="3" t="s">
        <v>42</v>
      </c>
      <c r="E109" s="30" t="s">
        <v>125</v>
      </c>
      <c r="F109" s="3" t="s">
        <v>193</v>
      </c>
      <c r="G109" s="29"/>
      <c r="H109" s="32" t="s">
        <v>58</v>
      </c>
      <c r="I109" s="80">
        <v>10953</v>
      </c>
      <c r="J109" s="80">
        <v>1037</v>
      </c>
      <c r="K109" s="80">
        <v>3338</v>
      </c>
      <c r="L109" s="80">
        <v>0</v>
      </c>
      <c r="M109" s="80">
        <v>0</v>
      </c>
      <c r="N109" s="80">
        <v>9</v>
      </c>
      <c r="O109" s="33">
        <f t="shared" si="18"/>
        <v>15337</v>
      </c>
      <c r="P109" s="33">
        <v>251000</v>
      </c>
      <c r="Q109" s="83"/>
    </row>
    <row r="110" spans="1:17">
      <c r="A110" s="29">
        <v>1</v>
      </c>
      <c r="B110" s="70">
        <f t="shared" si="19"/>
        <v>10</v>
      </c>
      <c r="C110" s="35" t="s">
        <v>227</v>
      </c>
      <c r="D110" s="3" t="s">
        <v>43</v>
      </c>
      <c r="E110" s="30" t="s">
        <v>125</v>
      </c>
      <c r="F110" s="3" t="s">
        <v>194</v>
      </c>
      <c r="G110" s="29"/>
      <c r="H110" s="32" t="s">
        <v>115</v>
      </c>
      <c r="I110" s="80">
        <v>14671</v>
      </c>
      <c r="J110" s="80">
        <v>375</v>
      </c>
      <c r="K110" s="80">
        <v>565</v>
      </c>
      <c r="L110" s="80">
        <v>0</v>
      </c>
      <c r="M110" s="80">
        <v>0</v>
      </c>
      <c r="N110" s="80">
        <v>1065</v>
      </c>
      <c r="O110" s="33">
        <f t="shared" si="18"/>
        <v>16676</v>
      </c>
      <c r="P110" s="33">
        <v>548000</v>
      </c>
      <c r="Q110" s="83"/>
    </row>
    <row r="111" spans="1:17" s="45" customFormat="1" ht="23.25" customHeight="1">
      <c r="A111" s="38"/>
      <c r="B111" s="38"/>
      <c r="C111" s="40" t="s">
        <v>181</v>
      </c>
      <c r="D111" s="56"/>
      <c r="E111" s="57"/>
      <c r="F111" s="58"/>
      <c r="G111" s="55"/>
      <c r="H111" s="59"/>
      <c r="I111" s="78">
        <f>SUM(I101:I110)</f>
        <v>100362</v>
      </c>
      <c r="J111" s="78">
        <f t="shared" ref="J111:N111" si="20">SUM(J101:J110)</f>
        <v>10374</v>
      </c>
      <c r="K111" s="78">
        <f t="shared" si="20"/>
        <v>18658</v>
      </c>
      <c r="L111" s="78">
        <f t="shared" si="20"/>
        <v>691</v>
      </c>
      <c r="M111" s="78">
        <f t="shared" si="20"/>
        <v>0</v>
      </c>
      <c r="N111" s="78">
        <f t="shared" si="20"/>
        <v>8379</v>
      </c>
      <c r="O111" s="78">
        <f>SUM(O101:O110)</f>
        <v>138464</v>
      </c>
      <c r="P111" s="78">
        <f>SUM(P101:P110)</f>
        <v>2672073</v>
      </c>
    </row>
    <row r="112" spans="1:17">
      <c r="B112" s="23"/>
      <c r="C112" s="50"/>
      <c r="D112" s="3"/>
      <c r="E112" s="3"/>
      <c r="F112" s="36"/>
      <c r="G112" s="3"/>
      <c r="H112" s="3"/>
      <c r="I112" s="79"/>
      <c r="J112" s="79"/>
      <c r="K112" s="79"/>
      <c r="L112" s="79"/>
      <c r="M112" s="79"/>
      <c r="N112" s="79"/>
      <c r="O112" s="79"/>
      <c r="P112" s="79"/>
    </row>
    <row r="113" spans="1:17" ht="15.75" customHeight="1">
      <c r="B113" s="23"/>
      <c r="C113" s="48" t="s">
        <v>216</v>
      </c>
      <c r="D113" s="3"/>
      <c r="E113" s="30"/>
      <c r="F113" s="36"/>
      <c r="G113" s="29"/>
      <c r="H113" s="32"/>
      <c r="I113" s="80"/>
      <c r="J113" s="80"/>
      <c r="K113" s="80"/>
      <c r="L113" s="80"/>
      <c r="M113" s="80"/>
      <c r="N113" s="80"/>
      <c r="O113" s="33"/>
      <c r="P113" s="33"/>
    </row>
    <row r="114" spans="1:17">
      <c r="A114" s="29">
        <v>0</v>
      </c>
      <c r="B114" s="70">
        <v>1</v>
      </c>
      <c r="C114" s="35" t="s">
        <v>294</v>
      </c>
      <c r="D114" s="3"/>
      <c r="E114" s="30" t="s">
        <v>218</v>
      </c>
      <c r="F114" s="3"/>
      <c r="G114" s="29"/>
      <c r="H114" s="30"/>
      <c r="I114" s="80">
        <v>0</v>
      </c>
      <c r="J114" s="80">
        <v>0</v>
      </c>
      <c r="K114" s="80">
        <v>1000</v>
      </c>
      <c r="L114" s="80">
        <v>0</v>
      </c>
      <c r="M114" s="80">
        <v>0</v>
      </c>
      <c r="N114" s="80">
        <v>0</v>
      </c>
      <c r="O114" s="33">
        <f t="shared" ref="O114:O122" si="21">I114+J114+K114+L114+M114+N114</f>
        <v>1000</v>
      </c>
      <c r="P114" s="33">
        <v>12314</v>
      </c>
      <c r="Q114" s="83"/>
    </row>
    <row r="115" spans="1:17">
      <c r="A115" s="29">
        <v>0</v>
      </c>
      <c r="B115" s="70">
        <f>B114+1</f>
        <v>2</v>
      </c>
      <c r="C115" s="35" t="s">
        <v>233</v>
      </c>
      <c r="D115" s="3"/>
      <c r="E115" s="30" t="s">
        <v>218</v>
      </c>
      <c r="F115" s="3" t="s">
        <v>220</v>
      </c>
      <c r="G115" s="29"/>
      <c r="H115" s="30">
        <v>1981</v>
      </c>
      <c r="I115" s="80">
        <v>0</v>
      </c>
      <c r="J115" s="80">
        <v>0</v>
      </c>
      <c r="K115" s="80">
        <v>800</v>
      </c>
      <c r="L115" s="80">
        <v>0</v>
      </c>
      <c r="M115" s="80">
        <v>0</v>
      </c>
      <c r="N115" s="80">
        <v>0</v>
      </c>
      <c r="O115" s="33">
        <f t="shared" si="21"/>
        <v>800</v>
      </c>
      <c r="P115" s="33">
        <v>5728</v>
      </c>
      <c r="Q115" s="83"/>
    </row>
    <row r="116" spans="1:17">
      <c r="A116" s="29">
        <v>0</v>
      </c>
      <c r="B116" s="70">
        <f t="shared" ref="B116:B122" si="22">B115+1</f>
        <v>3</v>
      </c>
      <c r="C116" s="35" t="s">
        <v>221</v>
      </c>
      <c r="D116" s="3"/>
      <c r="E116" s="30" t="s">
        <v>218</v>
      </c>
      <c r="F116" s="3" t="s">
        <v>222</v>
      </c>
      <c r="G116" s="29"/>
      <c r="H116" s="30"/>
      <c r="I116" s="80">
        <v>0</v>
      </c>
      <c r="J116" s="80">
        <v>0</v>
      </c>
      <c r="K116" s="80">
        <v>0</v>
      </c>
      <c r="L116" s="80">
        <v>0</v>
      </c>
      <c r="M116" s="80">
        <v>0</v>
      </c>
      <c r="N116" s="80">
        <v>0</v>
      </c>
      <c r="O116" s="33">
        <f t="shared" si="21"/>
        <v>0</v>
      </c>
      <c r="P116" s="33">
        <v>3604</v>
      </c>
      <c r="Q116" s="83"/>
    </row>
    <row r="117" spans="1:17">
      <c r="A117" s="29">
        <v>0</v>
      </c>
      <c r="B117" s="70">
        <f t="shared" si="22"/>
        <v>4</v>
      </c>
      <c r="C117" s="35" t="s">
        <v>267</v>
      </c>
      <c r="D117" s="3"/>
      <c r="E117" s="30" t="s">
        <v>218</v>
      </c>
      <c r="F117" s="3"/>
      <c r="G117" s="29"/>
      <c r="H117" s="30"/>
      <c r="I117" s="80">
        <v>0</v>
      </c>
      <c r="J117" s="80">
        <v>0</v>
      </c>
      <c r="K117" s="80">
        <v>0</v>
      </c>
      <c r="L117" s="80">
        <v>0</v>
      </c>
      <c r="M117" s="80">
        <v>0</v>
      </c>
      <c r="N117" s="80">
        <v>0</v>
      </c>
      <c r="O117" s="33">
        <f t="shared" si="21"/>
        <v>0</v>
      </c>
      <c r="P117" s="33">
        <v>0</v>
      </c>
      <c r="Q117" s="83"/>
    </row>
    <row r="118" spans="1:17">
      <c r="A118" s="29">
        <v>0</v>
      </c>
      <c r="B118" s="70">
        <f t="shared" si="22"/>
        <v>5</v>
      </c>
      <c r="C118" s="35" t="s">
        <v>250</v>
      </c>
      <c r="D118" s="3"/>
      <c r="E118" s="30" t="s">
        <v>218</v>
      </c>
      <c r="F118" s="3" t="s">
        <v>262</v>
      </c>
      <c r="G118" s="29"/>
      <c r="H118" s="30"/>
      <c r="I118" s="80">
        <v>0</v>
      </c>
      <c r="J118" s="80">
        <v>0</v>
      </c>
      <c r="K118" s="80">
        <v>0</v>
      </c>
      <c r="L118" s="80">
        <v>0</v>
      </c>
      <c r="M118" s="80">
        <v>0</v>
      </c>
      <c r="N118" s="80">
        <v>0</v>
      </c>
      <c r="O118" s="33">
        <f t="shared" si="21"/>
        <v>0</v>
      </c>
      <c r="P118" s="33">
        <v>0</v>
      </c>
      <c r="Q118" s="83"/>
    </row>
    <row r="119" spans="1:17">
      <c r="A119" s="29">
        <v>0</v>
      </c>
      <c r="B119" s="70">
        <f t="shared" si="22"/>
        <v>6</v>
      </c>
      <c r="C119" s="35" t="s">
        <v>279</v>
      </c>
      <c r="D119" s="3"/>
      <c r="E119" s="30" t="s">
        <v>218</v>
      </c>
      <c r="F119" s="3" t="s">
        <v>219</v>
      </c>
      <c r="G119" s="29"/>
      <c r="H119" s="30">
        <v>1963</v>
      </c>
      <c r="I119" s="80">
        <v>10135</v>
      </c>
      <c r="J119" s="80">
        <v>1058</v>
      </c>
      <c r="K119" s="80">
        <v>12439</v>
      </c>
      <c r="L119" s="80">
        <v>0</v>
      </c>
      <c r="M119" s="80">
        <v>0</v>
      </c>
      <c r="N119" s="80">
        <v>0</v>
      </c>
      <c r="O119" s="33">
        <f t="shared" si="21"/>
        <v>23632</v>
      </c>
      <c r="P119" s="33">
        <v>111138</v>
      </c>
      <c r="Q119" s="83"/>
    </row>
    <row r="120" spans="1:17">
      <c r="A120" s="29">
        <v>0</v>
      </c>
      <c r="B120" s="70">
        <f t="shared" si="22"/>
        <v>7</v>
      </c>
      <c r="C120" s="35" t="s">
        <v>232</v>
      </c>
      <c r="D120" s="3"/>
      <c r="E120" s="30" t="s">
        <v>218</v>
      </c>
      <c r="F120" s="3" t="s">
        <v>231</v>
      </c>
      <c r="G120" s="29"/>
      <c r="H120" s="30"/>
      <c r="I120" s="80">
        <v>3867</v>
      </c>
      <c r="J120" s="80">
        <v>0</v>
      </c>
      <c r="K120" s="80">
        <v>37913.5</v>
      </c>
      <c r="L120" s="80">
        <v>0</v>
      </c>
      <c r="M120" s="80">
        <v>0</v>
      </c>
      <c r="N120" s="80">
        <v>1149</v>
      </c>
      <c r="O120" s="33">
        <f t="shared" si="21"/>
        <v>42929.5</v>
      </c>
      <c r="P120" s="33">
        <v>173508</v>
      </c>
      <c r="Q120" s="89"/>
    </row>
    <row r="121" spans="1:17">
      <c r="A121" s="29">
        <v>1</v>
      </c>
      <c r="B121" s="70">
        <f t="shared" si="22"/>
        <v>8</v>
      </c>
      <c r="C121" s="35" t="s">
        <v>249</v>
      </c>
      <c r="D121" s="3"/>
      <c r="E121" s="30" t="s">
        <v>218</v>
      </c>
      <c r="F121" s="3" t="s">
        <v>263</v>
      </c>
      <c r="G121" s="29"/>
      <c r="H121" s="30"/>
      <c r="I121" s="80">
        <v>11775</v>
      </c>
      <c r="J121" s="80">
        <v>0</v>
      </c>
      <c r="K121" s="80">
        <v>0</v>
      </c>
      <c r="L121" s="80">
        <v>0</v>
      </c>
      <c r="M121" s="80">
        <v>0</v>
      </c>
      <c r="N121" s="80">
        <v>0</v>
      </c>
      <c r="O121" s="33">
        <f t="shared" si="21"/>
        <v>11775</v>
      </c>
      <c r="P121" s="33">
        <v>13500</v>
      </c>
      <c r="Q121" s="83"/>
    </row>
    <row r="122" spans="1:17">
      <c r="A122" s="29">
        <v>1</v>
      </c>
      <c r="B122" s="70">
        <f t="shared" si="22"/>
        <v>9</v>
      </c>
      <c r="C122" s="35" t="s">
        <v>286</v>
      </c>
      <c r="D122" s="3"/>
      <c r="E122" s="30" t="s">
        <v>218</v>
      </c>
      <c r="F122" s="3"/>
      <c r="G122" s="29"/>
      <c r="H122" s="30"/>
      <c r="I122" s="80">
        <v>0</v>
      </c>
      <c r="J122" s="80">
        <v>0</v>
      </c>
      <c r="K122" s="80">
        <v>0</v>
      </c>
      <c r="L122" s="80">
        <v>0</v>
      </c>
      <c r="M122" s="80">
        <v>0</v>
      </c>
      <c r="N122" s="80">
        <v>0</v>
      </c>
      <c r="O122" s="33">
        <f t="shared" si="21"/>
        <v>0</v>
      </c>
      <c r="P122" s="33">
        <v>55369</v>
      </c>
      <c r="Q122" s="83"/>
    </row>
    <row r="123" spans="1:17" ht="15.75" customHeight="1">
      <c r="A123" s="38"/>
      <c r="B123" s="38"/>
      <c r="C123" s="40" t="s">
        <v>217</v>
      </c>
      <c r="D123" s="56"/>
      <c r="E123" s="57"/>
      <c r="F123" s="58"/>
      <c r="G123" s="55"/>
      <c r="H123" s="59"/>
      <c r="I123" s="78">
        <f>SUM(I114:I122)</f>
        <v>25777</v>
      </c>
      <c r="J123" s="78">
        <f t="shared" ref="J123:N123" si="23">SUM(J114:J122)</f>
        <v>1058</v>
      </c>
      <c r="K123" s="78">
        <f t="shared" si="23"/>
        <v>52152.5</v>
      </c>
      <c r="L123" s="78">
        <f t="shared" si="23"/>
        <v>0</v>
      </c>
      <c r="M123" s="78">
        <f t="shared" si="23"/>
        <v>0</v>
      </c>
      <c r="N123" s="78">
        <f t="shared" si="23"/>
        <v>1149</v>
      </c>
      <c r="O123" s="78">
        <f>SUM(O114:O122)</f>
        <v>80136.5</v>
      </c>
      <c r="P123" s="78">
        <f>SUM(P114:P122)</f>
        <v>375161</v>
      </c>
    </row>
    <row r="124" spans="1:17">
      <c r="B124" s="23"/>
      <c r="C124" s="50"/>
      <c r="D124" s="3"/>
      <c r="E124" s="3"/>
      <c r="F124" s="36"/>
      <c r="G124" s="3"/>
      <c r="H124" s="3"/>
      <c r="I124" s="79"/>
      <c r="J124" s="79"/>
      <c r="K124" s="79"/>
      <c r="L124" s="79"/>
      <c r="M124" s="79"/>
      <c r="N124" s="79"/>
      <c r="O124" s="79"/>
      <c r="P124" s="79"/>
    </row>
    <row r="125" spans="1:17" ht="21" customHeight="1">
      <c r="B125" s="23"/>
      <c r="C125" s="48" t="s">
        <v>237</v>
      </c>
      <c r="D125" s="49"/>
      <c r="E125" s="3"/>
      <c r="F125" s="36"/>
      <c r="G125" s="3"/>
      <c r="H125" s="3"/>
      <c r="I125" s="3"/>
      <c r="J125" s="3"/>
      <c r="K125" s="3"/>
      <c r="L125" s="3"/>
      <c r="M125" s="3"/>
      <c r="N125" s="3"/>
      <c r="O125" s="3"/>
      <c r="P125" s="3"/>
    </row>
    <row r="126" spans="1:17">
      <c r="A126" s="29">
        <v>0</v>
      </c>
      <c r="B126" s="70">
        <v>1</v>
      </c>
      <c r="C126" s="35" t="s">
        <v>148</v>
      </c>
      <c r="D126" s="3" t="s">
        <v>149</v>
      </c>
      <c r="E126" s="30" t="s">
        <v>116</v>
      </c>
      <c r="F126" s="3"/>
      <c r="G126" s="29"/>
      <c r="H126" s="30"/>
      <c r="I126" s="80">
        <v>0</v>
      </c>
      <c r="J126" s="80">
        <v>0</v>
      </c>
      <c r="K126" s="80">
        <v>0</v>
      </c>
      <c r="L126" s="80">
        <v>0</v>
      </c>
      <c r="M126" s="80">
        <v>0</v>
      </c>
      <c r="N126" s="80">
        <v>0</v>
      </c>
      <c r="O126" s="33">
        <f>I126+J126+K126+L126+M126+N126</f>
        <v>0</v>
      </c>
      <c r="P126" s="33">
        <v>126</v>
      </c>
      <c r="Q126" s="89"/>
    </row>
    <row r="127" spans="1:17">
      <c r="A127" s="29">
        <v>1</v>
      </c>
      <c r="B127" s="70">
        <f t="shared" ref="B127:B129" si="24">B126+1</f>
        <v>2</v>
      </c>
      <c r="C127" s="35" t="s">
        <v>271</v>
      </c>
      <c r="D127" s="3"/>
      <c r="E127" s="30" t="s">
        <v>272</v>
      </c>
      <c r="F127" s="3" t="s">
        <v>274</v>
      </c>
      <c r="G127" s="29"/>
      <c r="H127" s="30">
        <v>1996</v>
      </c>
      <c r="I127" s="80">
        <v>19254</v>
      </c>
      <c r="J127" s="80">
        <v>485</v>
      </c>
      <c r="K127" s="80">
        <v>2075</v>
      </c>
      <c r="L127" s="80">
        <v>0</v>
      </c>
      <c r="M127" s="80"/>
      <c r="N127" s="80">
        <v>11663</v>
      </c>
      <c r="O127" s="33">
        <f>I127+J127+K127+L127+M127+N127</f>
        <v>33477</v>
      </c>
      <c r="P127" s="33">
        <v>251000</v>
      </c>
      <c r="Q127" s="83"/>
    </row>
    <row r="128" spans="1:17">
      <c r="A128" s="29">
        <v>1</v>
      </c>
      <c r="B128" s="70">
        <f t="shared" si="24"/>
        <v>3</v>
      </c>
      <c r="C128" s="35" t="s">
        <v>276</v>
      </c>
      <c r="D128" s="3"/>
      <c r="E128" s="30" t="s">
        <v>238</v>
      </c>
      <c r="F128" s="3" t="s">
        <v>264</v>
      </c>
      <c r="G128" s="29"/>
      <c r="H128" s="30">
        <v>2021</v>
      </c>
      <c r="I128" s="80">
        <v>1775</v>
      </c>
      <c r="J128" s="80">
        <v>0</v>
      </c>
      <c r="K128" s="80">
        <v>0</v>
      </c>
      <c r="L128" s="80">
        <v>3818</v>
      </c>
      <c r="M128" s="80">
        <v>0</v>
      </c>
      <c r="N128" s="80">
        <v>0</v>
      </c>
      <c r="O128" s="33">
        <f>I128+J128+K128+L128+M128+N128</f>
        <v>5593</v>
      </c>
      <c r="P128" s="33">
        <v>106520</v>
      </c>
      <c r="Q128" s="83"/>
    </row>
    <row r="129" spans="1:17">
      <c r="A129" s="29">
        <v>0</v>
      </c>
      <c r="B129" s="70">
        <f t="shared" si="24"/>
        <v>4</v>
      </c>
      <c r="C129" s="35" t="s">
        <v>278</v>
      </c>
      <c r="D129" s="3"/>
      <c r="E129" s="30" t="s">
        <v>238</v>
      </c>
      <c r="F129" s="3" t="s">
        <v>275</v>
      </c>
      <c r="G129" s="29"/>
      <c r="H129" s="30">
        <v>2021</v>
      </c>
      <c r="I129" s="80">
        <v>0</v>
      </c>
      <c r="J129" s="80">
        <v>0</v>
      </c>
      <c r="K129" s="80">
        <v>0</v>
      </c>
      <c r="L129" s="80">
        <v>1283</v>
      </c>
      <c r="M129" s="80"/>
      <c r="N129" s="80"/>
      <c r="O129" s="33">
        <f>I129+J129+K129+L129+M129+N129</f>
        <v>1283</v>
      </c>
      <c r="P129" s="33">
        <v>36600</v>
      </c>
      <c r="Q129" s="83"/>
    </row>
    <row r="130" spans="1:17" s="45" customFormat="1" ht="22.5" customHeight="1">
      <c r="A130" s="39"/>
      <c r="B130" s="60"/>
      <c r="C130" s="61" t="s">
        <v>239</v>
      </c>
      <c r="E130" s="62"/>
      <c r="G130" s="39"/>
      <c r="H130" s="85"/>
      <c r="I130" s="81">
        <f>SUM(I126:I129)</f>
        <v>21029</v>
      </c>
      <c r="J130" s="81">
        <f t="shared" ref="J130:N130" si="25">SUM(J126:J129)</f>
        <v>485</v>
      </c>
      <c r="K130" s="81">
        <f t="shared" si="25"/>
        <v>2075</v>
      </c>
      <c r="L130" s="81">
        <f t="shared" si="25"/>
        <v>5101</v>
      </c>
      <c r="M130" s="81">
        <f t="shared" si="25"/>
        <v>0</v>
      </c>
      <c r="N130" s="81">
        <f t="shared" si="25"/>
        <v>11663</v>
      </c>
      <c r="O130" s="81">
        <f>SUM(O126:O129)</f>
        <v>40353</v>
      </c>
      <c r="P130" s="81">
        <f>SUM(P126:P129)</f>
        <v>394246</v>
      </c>
    </row>
    <row r="131" spans="1:17" s="45" customFormat="1" ht="13.5" customHeight="1" thickBot="1">
      <c r="A131" s="63"/>
      <c r="B131" s="63"/>
      <c r="C131" s="65"/>
      <c r="D131" s="66"/>
      <c r="E131" s="67"/>
      <c r="F131" s="66"/>
      <c r="G131" s="64"/>
      <c r="H131" s="67"/>
      <c r="I131" s="68"/>
      <c r="J131" s="68"/>
      <c r="K131" s="68"/>
      <c r="L131" s="68"/>
      <c r="M131" s="68"/>
      <c r="N131" s="68"/>
      <c r="O131" s="68"/>
      <c r="P131" s="68"/>
    </row>
    <row r="132" spans="1:17" s="71" customFormat="1" ht="23.25" customHeight="1" thickTop="1">
      <c r="A132" s="23">
        <f>SUM(A5:A131)</f>
        <v>62</v>
      </c>
      <c r="B132" s="69">
        <f>B30+B98+B110+B122+B129</f>
        <v>100</v>
      </c>
      <c r="C132" s="52" t="s">
        <v>185</v>
      </c>
      <c r="F132" s="72"/>
      <c r="I132" s="85">
        <f t="shared" ref="I132:P132" si="26">I131+I111+I123+I98+I31+I130</f>
        <v>899768.7</v>
      </c>
      <c r="J132" s="85">
        <f t="shared" si="26"/>
        <v>60925</v>
      </c>
      <c r="K132" s="85">
        <f t="shared" si="26"/>
        <v>122701.4</v>
      </c>
      <c r="L132" s="85">
        <f t="shared" si="26"/>
        <v>14130.5</v>
      </c>
      <c r="M132" s="85">
        <f t="shared" si="26"/>
        <v>45532</v>
      </c>
      <c r="N132" s="85">
        <f t="shared" si="26"/>
        <v>127615.5</v>
      </c>
      <c r="O132" s="85">
        <f t="shared" si="26"/>
        <v>1270673.1000000001</v>
      </c>
      <c r="P132" s="85">
        <f t="shared" si="26"/>
        <v>29277733</v>
      </c>
    </row>
    <row r="133" spans="1:17">
      <c r="B133" s="23"/>
      <c r="C133" s="35"/>
      <c r="D133" s="3"/>
      <c r="E133" s="3"/>
      <c r="F133" s="36"/>
      <c r="G133" s="3"/>
      <c r="H133" s="3"/>
      <c r="I133" s="80"/>
      <c r="J133" s="80"/>
      <c r="K133" s="80"/>
      <c r="L133" s="80"/>
      <c r="M133" s="80"/>
      <c r="N133" s="80"/>
      <c r="O133" s="80"/>
      <c r="P133" s="3"/>
    </row>
    <row r="134" spans="1:17" s="3" customFormat="1">
      <c r="A134" s="29"/>
      <c r="B134" s="49" t="s">
        <v>295</v>
      </c>
      <c r="C134" s="35"/>
      <c r="F134" s="36"/>
      <c r="I134" s="80"/>
      <c r="N134" s="80"/>
      <c r="O134" s="80"/>
    </row>
    <row r="135" spans="1:17" s="3" customFormat="1">
      <c r="A135" s="29"/>
      <c r="B135" s="3" t="s">
        <v>182</v>
      </c>
      <c r="C135" s="35"/>
      <c r="F135" s="36"/>
      <c r="I135" s="80"/>
    </row>
    <row r="136" spans="1:17" s="3" customFormat="1">
      <c r="A136" s="29"/>
      <c r="B136" s="3" t="s">
        <v>291</v>
      </c>
      <c r="C136" s="35"/>
      <c r="F136" s="36"/>
    </row>
    <row r="137" spans="1:17" s="3" customFormat="1">
      <c r="A137" s="29"/>
      <c r="B137" s="3" t="s">
        <v>183</v>
      </c>
      <c r="C137" s="35"/>
      <c r="F137" s="36"/>
    </row>
    <row r="138" spans="1:17">
      <c r="B138" s="3" t="s">
        <v>184</v>
      </c>
      <c r="C138" s="35"/>
      <c r="D138" s="3"/>
      <c r="E138" s="3"/>
      <c r="F138" s="36"/>
      <c r="G138" s="3"/>
      <c r="H138" s="3"/>
      <c r="I138" s="3"/>
      <c r="J138" s="3"/>
      <c r="K138" s="3"/>
      <c r="L138" s="3"/>
      <c r="M138" s="3"/>
      <c r="N138" s="3"/>
      <c r="O138" s="3"/>
      <c r="P138" s="3"/>
    </row>
    <row r="139" spans="1:17">
      <c r="B139" s="3" t="s">
        <v>292</v>
      </c>
      <c r="C139" s="35"/>
    </row>
    <row r="140" spans="1:17">
      <c r="B140" s="73"/>
    </row>
  </sheetData>
  <sortState xmlns:xlrd2="http://schemas.microsoft.com/office/spreadsheetml/2017/richdata2" ref="C34:P58">
    <sortCondition ref="C34:C58"/>
  </sortState>
  <mergeCells count="1">
    <mergeCell ref="C1:F1"/>
  </mergeCells>
  <conditionalFormatting sqref="A59:A61">
    <cfRule type="iconSet" priority="20">
      <iconSet showValue="0">
        <cfvo type="percent" val="0"/>
        <cfvo type="num" val="-1"/>
        <cfvo type="num" val="1"/>
      </iconSet>
    </cfRule>
  </conditionalFormatting>
  <pageMargins left="0.70866141732283472" right="0.70866141732283472" top="0.74803149606299213" bottom="0.74803149606299213" header="0.31496062992125984" footer="0.31496062992125984"/>
  <pageSetup paperSize="9" scale="36"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91" id="{00000000-000E-0000-0000-000035000000}">
            <x14:iconSet showValue="0" custom="1">
              <x14:cfvo type="percent">
                <xm:f>0</xm:f>
              </x14:cfvo>
              <x14:cfvo type="num">
                <xm:f>-1</xm:f>
              </x14:cfvo>
              <x14:cfvo type="num">
                <xm:f>1</xm:f>
              </x14:cfvo>
              <x14:cfIcon iconSet="3TrafficLights1" iconId="0"/>
              <x14:cfIcon iconSet="5Quarters" iconId="0"/>
              <x14:cfIcon iconSet="3TrafficLights1" iconId="2"/>
            </x14:iconSet>
          </x14:cfRule>
          <xm:sqref>A5:A30</xm:sqref>
        </x14:conditionalFormatting>
        <x14:conditionalFormatting xmlns:xm="http://schemas.microsoft.com/office/excel/2006/main">
          <x14:cfRule type="iconSet" priority="7" id="{59124483-B580-44FE-8DE5-3435E318A826}">
            <x14:iconSet showValue="0" custom="1">
              <x14:cfvo type="percent">
                <xm:f>0</xm:f>
              </x14:cfvo>
              <x14:cfvo type="num">
                <xm:f>-1</xm:f>
              </x14:cfvo>
              <x14:cfvo type="num">
                <xm:f>1</xm:f>
              </x14:cfvo>
              <x14:cfIcon iconSet="3TrafficLights1" iconId="0"/>
              <x14:cfIcon iconSet="5Quarters" iconId="0"/>
              <x14:cfIcon iconSet="3TrafficLights1" iconId="2"/>
            </x14:iconSet>
          </x14:cfRule>
          <xm:sqref>A34:A58</xm:sqref>
        </x14:conditionalFormatting>
        <x14:conditionalFormatting xmlns:xm="http://schemas.microsoft.com/office/excel/2006/main">
          <x14:cfRule type="iconSet" priority="6" id="{1A609794-ED54-4F2D-96F6-9442AA93208B}">
            <x14:iconSet showValue="0" custom="1">
              <x14:cfvo type="percent">
                <xm:f>0</xm:f>
              </x14:cfvo>
              <x14:cfvo type="num">
                <xm:f>-1</xm:f>
              </x14:cfvo>
              <x14:cfvo type="num">
                <xm:f>1</xm:f>
              </x14:cfvo>
              <x14:cfIcon iconSet="3TrafficLights1" iconId="0"/>
              <x14:cfIcon iconSet="5Quarters" iconId="0"/>
              <x14:cfIcon iconSet="3TrafficLights1" iconId="2"/>
            </x14:iconSet>
          </x14:cfRule>
          <xm:sqref>A62:A71</xm:sqref>
        </x14:conditionalFormatting>
        <x14:conditionalFormatting xmlns:xm="http://schemas.microsoft.com/office/excel/2006/main">
          <x14:cfRule type="iconSet" priority="5" id="{8AE93E1E-61F5-4519-B0A7-17819CBFEE81}">
            <x14:iconSet showValue="0" custom="1">
              <x14:cfvo type="percent">
                <xm:f>0</xm:f>
              </x14:cfvo>
              <x14:cfvo type="num">
                <xm:f>-1</xm:f>
              </x14:cfvo>
              <x14:cfvo type="num">
                <xm:f>1</xm:f>
              </x14:cfvo>
              <x14:cfIcon iconSet="3TrafficLights1" iconId="0"/>
              <x14:cfIcon iconSet="5Quarters" iconId="0"/>
              <x14:cfIcon iconSet="3TrafficLights1" iconId="2"/>
            </x14:iconSet>
          </x14:cfRule>
          <xm:sqref>A76:A82</xm:sqref>
        </x14:conditionalFormatting>
        <x14:conditionalFormatting xmlns:xm="http://schemas.microsoft.com/office/excel/2006/main">
          <x14:cfRule type="iconSet" priority="4" id="{5A8F7348-ED2C-41F0-A4C6-9C71779B2AE0}">
            <x14:iconSet showValue="0" custom="1">
              <x14:cfvo type="percent">
                <xm:f>0</xm:f>
              </x14:cfvo>
              <x14:cfvo type="num">
                <xm:f>-1</xm:f>
              </x14:cfvo>
              <x14:cfvo type="num">
                <xm:f>1</xm:f>
              </x14:cfvo>
              <x14:cfIcon iconSet="3TrafficLights1" iconId="0"/>
              <x14:cfIcon iconSet="5Quarters" iconId="0"/>
              <x14:cfIcon iconSet="3TrafficLights1" iconId="2"/>
            </x14:iconSet>
          </x14:cfRule>
          <xm:sqref>A87:A95</xm:sqref>
        </x14:conditionalFormatting>
        <x14:conditionalFormatting xmlns:xm="http://schemas.microsoft.com/office/excel/2006/main">
          <x14:cfRule type="iconSet" priority="3" id="{267B243E-1BAE-4129-B566-9CCD51D7C3B8}">
            <x14:iconSet showValue="0" custom="1">
              <x14:cfvo type="percent">
                <xm:f>0</xm:f>
              </x14:cfvo>
              <x14:cfvo type="num">
                <xm:f>-1</xm:f>
              </x14:cfvo>
              <x14:cfvo type="num">
                <xm:f>1</xm:f>
              </x14:cfvo>
              <x14:cfIcon iconSet="3TrafficLights1" iconId="0"/>
              <x14:cfIcon iconSet="5Quarters" iconId="0"/>
              <x14:cfIcon iconSet="3TrafficLights1" iconId="2"/>
            </x14:iconSet>
          </x14:cfRule>
          <xm:sqref>A101:A110</xm:sqref>
        </x14:conditionalFormatting>
        <x14:conditionalFormatting xmlns:xm="http://schemas.microsoft.com/office/excel/2006/main">
          <x14:cfRule type="iconSet" priority="2" id="{425962F4-BCCE-4BD9-9638-9D307170E53F}">
            <x14:iconSet showValue="0" custom="1">
              <x14:cfvo type="percent">
                <xm:f>0</xm:f>
              </x14:cfvo>
              <x14:cfvo type="num">
                <xm:f>-1</xm:f>
              </x14:cfvo>
              <x14:cfvo type="num">
                <xm:f>1</xm:f>
              </x14:cfvo>
              <x14:cfIcon iconSet="3TrafficLights1" iconId="0"/>
              <x14:cfIcon iconSet="5Quarters" iconId="0"/>
              <x14:cfIcon iconSet="3TrafficLights1" iconId="2"/>
            </x14:iconSet>
          </x14:cfRule>
          <xm:sqref>A114:A122</xm:sqref>
        </x14:conditionalFormatting>
        <x14:conditionalFormatting xmlns:xm="http://schemas.microsoft.com/office/excel/2006/main">
          <x14:cfRule type="iconSet" priority="1" id="{CC83A9BE-8004-48F5-B2DB-BD076753D737}">
            <x14:iconSet showValue="0" custom="1">
              <x14:cfvo type="percent">
                <xm:f>0</xm:f>
              </x14:cfvo>
              <x14:cfvo type="num">
                <xm:f>-1</xm:f>
              </x14:cfvo>
              <x14:cfvo type="num">
                <xm:f>1</xm:f>
              </x14:cfvo>
              <x14:cfIcon iconSet="3TrafficLights1" iconId="0"/>
              <x14:cfIcon iconSet="5Quarters" iconId="0"/>
              <x14:cfIcon iconSet="3TrafficLights1" iconId="2"/>
            </x14:iconSet>
          </x14:cfRule>
          <xm:sqref>A126:A129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owerPivot Gallery Document" ma:contentTypeID="0x01010095E45217B88345418947D2378995B6B000A6883AC3555F4049A060AE0C60426119" ma:contentTypeVersion="10" ma:contentTypeDescription="Document in a PowerPivot Gallery" ma:contentTypeScope="" ma:versionID="8785a0eda149080189f4c80d51054e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E08978-467A-4C26-A638-4853CB5BB262}">
  <ds:schemaRefs>
    <ds:schemaRef ds:uri="http://schemas.microsoft.com/sharepoint/v3/contenttype/forms"/>
  </ds:schemaRefs>
</ds:datastoreItem>
</file>

<file path=customXml/itemProps2.xml><?xml version="1.0" encoding="utf-8"?>
<ds:datastoreItem xmlns:ds="http://schemas.openxmlformats.org/officeDocument/2006/customXml" ds:itemID="{39380A5F-B536-4241-BD9B-17306B55E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52D1CBE-B815-477F-89EB-D8B3C5ACA1C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Property list</vt:lpstr>
    </vt:vector>
  </TitlesOfParts>
  <Company>Fabege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gunillam</dc:creator>
  <cp:lastModifiedBy>Dan Agius</cp:lastModifiedBy>
  <cp:lastPrinted>2012-02-02T08:55:26Z</cp:lastPrinted>
  <dcterms:created xsi:type="dcterms:W3CDTF">2010-12-14T11:48:21Z</dcterms:created>
  <dcterms:modified xsi:type="dcterms:W3CDTF">2025-02-10T09:24:33Z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0x01010095E45217B88345418947D2378995B6B000A6883AC3555F4049A060AE0C60426119</vt:lpwstr>
  </property>
</Properties>
</file>